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sim/Dropbox/Handbolti/Grótta/Mót/"/>
    </mc:Choice>
  </mc:AlternateContent>
  <xr:revisionPtr revIDLastSave="0" documentId="13_ncr:1_{5094917F-FF89-D54E-941B-A99B4D986747}" xr6:coauthVersionLast="47" xr6:coauthVersionMax="47" xr10:uidLastSave="{00000000-0000-0000-0000-000000000000}"/>
  <bookViews>
    <workbookView xWindow="0" yWindow="760" windowWidth="29580" windowHeight="18880" xr2:uid="{00C86815-AFAD-404A-8608-412577D43CB1}"/>
  </bookViews>
  <sheets>
    <sheet name="Forsíða" sheetId="5" r:id="rId1"/>
    <sheet name="Leikjaniðurröðun" sheetId="4" r:id="rId2"/>
    <sheet name="Deildir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24" i="4" l="1"/>
  <c r="Y23" i="4"/>
  <c r="Y22" i="4"/>
  <c r="X14" i="4"/>
  <c r="X13" i="4"/>
  <c r="X45" i="4"/>
  <c r="X42" i="4"/>
  <c r="V43" i="4" l="1"/>
  <c r="V44" i="4"/>
  <c r="V45" i="4"/>
  <c r="V46" i="4"/>
  <c r="V42" i="4"/>
  <c r="V34" i="4"/>
  <c r="V35" i="4"/>
  <c r="V36" i="4"/>
  <c r="V37" i="4"/>
  <c r="V38" i="4"/>
  <c r="W22" i="4"/>
  <c r="W23" i="4"/>
  <c r="W24" i="4"/>
  <c r="W25" i="4"/>
  <c r="W26" i="4"/>
  <c r="W21" i="4"/>
  <c r="V14" i="4"/>
  <c r="V15" i="4"/>
  <c r="V16" i="4"/>
  <c r="V17" i="4"/>
  <c r="V13" i="4"/>
  <c r="V9" i="4"/>
  <c r="V6" i="4"/>
  <c r="V7" i="4"/>
  <c r="V8" i="4"/>
  <c r="V5" i="4"/>
  <c r="N1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Maksim Akbacehv [Aviation 2018]</author>
  </authors>
  <commentList>
    <comment ref="F5" authorId="0" shapeId="0" xr:uid="{FE61C7C4-E17E-1B4B-A19A-DA264C256D5C}">
      <text>
        <r>
          <rPr>
            <sz val="10"/>
            <color rgb="FF000000"/>
            <rFont val="Tahoma"/>
            <family val="2"/>
          </rPr>
          <t xml:space="preserve">ÍBV þarf að spila á sun.
</t>
        </r>
      </text>
    </comment>
    <comment ref="H5" authorId="0" shapeId="0" xr:uid="{BF174D0D-2E3A-D840-A74F-5E57D2632ACB}">
      <text>
        <r>
          <rPr>
            <sz val="10"/>
            <color rgb="FF000000"/>
            <rFont val="Tahoma"/>
            <family val="2"/>
          </rPr>
          <t>KA/Þór þarf að spila á lau.</t>
        </r>
      </text>
    </comment>
    <comment ref="E6" authorId="0" shapeId="0" xr:uid="{6602249C-77FC-FA45-95FC-27790FC47C9B}">
      <text>
        <r>
          <rPr>
            <sz val="10"/>
            <color rgb="FF000000"/>
            <rFont val="Tahoma"/>
            <family val="2"/>
          </rPr>
          <t>KA/Þór þarf að spila á lau.</t>
        </r>
      </text>
    </comment>
    <comment ref="G8" authorId="0" shapeId="0" xr:uid="{794DE191-4084-F242-9699-8D85270223EA}">
      <text>
        <r>
          <rPr>
            <sz val="10"/>
            <color rgb="FF000000"/>
            <rFont val="Tahoma"/>
            <family val="2"/>
          </rPr>
          <t>Þarf að spila á sun</t>
        </r>
      </text>
    </comment>
  </commentList>
</comments>
</file>

<file path=xl/sharedStrings.xml><?xml version="1.0" encoding="utf-8"?>
<sst xmlns="http://schemas.openxmlformats.org/spreadsheetml/2006/main" count="477" uniqueCount="125">
  <si>
    <t>Styrkleikaröðun</t>
  </si>
  <si>
    <t>1.deild</t>
  </si>
  <si>
    <t>3.deild A</t>
  </si>
  <si>
    <t>3.deild B</t>
  </si>
  <si>
    <t>4.deild A</t>
  </si>
  <si>
    <t>Haukar 2</t>
  </si>
  <si>
    <t>Fram 1</t>
  </si>
  <si>
    <t>Fram 2</t>
  </si>
  <si>
    <t>FH 2</t>
  </si>
  <si>
    <t>Selfoss 1</t>
  </si>
  <si>
    <t>Selfoss 2</t>
  </si>
  <si>
    <t>Afturelding</t>
  </si>
  <si>
    <t>KA/Þór 2</t>
  </si>
  <si>
    <t>Valur 2</t>
  </si>
  <si>
    <t>KA/Þór 1</t>
  </si>
  <si>
    <t>KA/Þór</t>
  </si>
  <si>
    <t>Tími</t>
  </si>
  <si>
    <t>Lið 1</t>
  </si>
  <si>
    <t>Lið 2</t>
  </si>
  <si>
    <t>Áhorfendur leyfðir.</t>
  </si>
  <si>
    <t>Klefar í boði</t>
  </si>
  <si>
    <t>Grótta/KR</t>
  </si>
  <si>
    <t>1 lið</t>
  </si>
  <si>
    <t>Haukar</t>
  </si>
  <si>
    <t>2 lið</t>
  </si>
  <si>
    <t>Selfoss</t>
  </si>
  <si>
    <t>Víkingur</t>
  </si>
  <si>
    <t>3 lið</t>
  </si>
  <si>
    <t>FRAM</t>
  </si>
  <si>
    <t>ÍBV</t>
  </si>
  <si>
    <t>FH</t>
  </si>
  <si>
    <t>Valur</t>
  </si>
  <si>
    <t>Riðlar</t>
  </si>
  <si>
    <t>1.d</t>
  </si>
  <si>
    <t>HK Kór</t>
  </si>
  <si>
    <t>2.d</t>
  </si>
  <si>
    <t>Fram</t>
  </si>
  <si>
    <t>HK Digr</t>
  </si>
  <si>
    <t>Víkingur 2</t>
  </si>
  <si>
    <t>Grótta</t>
  </si>
  <si>
    <t>ÍR</t>
  </si>
  <si>
    <t>Fram 3</t>
  </si>
  <si>
    <t>HK Kór 2</t>
  </si>
  <si>
    <t>Afturelding 2</t>
  </si>
  <si>
    <t>HK Digr 2</t>
  </si>
  <si>
    <t>Víkingur 3</t>
  </si>
  <si>
    <t>ÍBV 2</t>
  </si>
  <si>
    <t>HK Digra</t>
  </si>
  <si>
    <t>Riðill</t>
  </si>
  <si>
    <t xml:space="preserve">Fram 2 </t>
  </si>
  <si>
    <t>2. deild</t>
  </si>
  <si>
    <t>3.a</t>
  </si>
  <si>
    <t>3.d B</t>
  </si>
  <si>
    <t>3.d A</t>
  </si>
  <si>
    <t>4.d</t>
  </si>
  <si>
    <t>Úrslit</t>
  </si>
  <si>
    <t>Laugardagur 26. mars</t>
  </si>
  <si>
    <t>Sunnudagur 27. mars</t>
  </si>
  <si>
    <t>Völlur A</t>
  </si>
  <si>
    <t>Völlur B</t>
  </si>
  <si>
    <t>Gróttu mót 6. flokkur kvenna yngra ár 26. - 27. mars</t>
  </si>
  <si>
    <t>Mótið er spilað á tveimur dögum, spilað verður í tveimur völlum.</t>
  </si>
  <si>
    <t>Stig</t>
  </si>
  <si>
    <t>Selfoss1</t>
  </si>
  <si>
    <t>-</t>
  </si>
  <si>
    <t>Selfoss2</t>
  </si>
  <si>
    <t>Sæti</t>
  </si>
  <si>
    <t>Fram1</t>
  </si>
  <si>
    <t>Fram3</t>
  </si>
  <si>
    <t>KA(Þór2</t>
  </si>
  <si>
    <t>14-7</t>
  </si>
  <si>
    <t>13-7</t>
  </si>
  <si>
    <t>6-13</t>
  </si>
  <si>
    <t>8-13</t>
  </si>
  <si>
    <t>12-5</t>
  </si>
  <si>
    <t>13-14</t>
  </si>
  <si>
    <t>13-20</t>
  </si>
  <si>
    <t>11-6</t>
  </si>
  <si>
    <t>10-7</t>
  </si>
  <si>
    <t>5-11</t>
  </si>
  <si>
    <t>7-3</t>
  </si>
  <si>
    <t>10-3</t>
  </si>
  <si>
    <t>7-14</t>
  </si>
  <si>
    <t>8-8</t>
  </si>
  <si>
    <t>4-11</t>
  </si>
  <si>
    <t>6-2</t>
  </si>
  <si>
    <t>4-2</t>
  </si>
  <si>
    <t>8-1</t>
  </si>
  <si>
    <t>10-4</t>
  </si>
  <si>
    <t>4-6</t>
  </si>
  <si>
    <t>HK Dig 2</t>
  </si>
  <si>
    <t>HK Dig 1</t>
  </si>
  <si>
    <t>11-4</t>
  </si>
  <si>
    <t>5-3</t>
  </si>
  <si>
    <t>8-2</t>
  </si>
  <si>
    <t>5-7</t>
  </si>
  <si>
    <t>2-3</t>
  </si>
  <si>
    <t>8-3</t>
  </si>
  <si>
    <t>12-7</t>
  </si>
  <si>
    <t>0-7</t>
  </si>
  <si>
    <t>5-5</t>
  </si>
  <si>
    <t>9-8</t>
  </si>
  <si>
    <t>1-8</t>
  </si>
  <si>
    <t>6-8</t>
  </si>
  <si>
    <t>Fram2</t>
  </si>
  <si>
    <t>5-12</t>
  </si>
  <si>
    <t>10-9</t>
  </si>
  <si>
    <t>3-10</t>
  </si>
  <si>
    <t>18-11</t>
  </si>
  <si>
    <t>12-11</t>
  </si>
  <si>
    <t>9-18</t>
  </si>
  <si>
    <t>Víkngur2</t>
  </si>
  <si>
    <t>ÍBV2</t>
  </si>
  <si>
    <t>FH2</t>
  </si>
  <si>
    <t>Valur2</t>
  </si>
  <si>
    <t>8-7</t>
  </si>
  <si>
    <t>9-7</t>
  </si>
  <si>
    <t>8-5</t>
  </si>
  <si>
    <t>5-10</t>
  </si>
  <si>
    <t>6-3</t>
  </si>
  <si>
    <t>4-5</t>
  </si>
  <si>
    <t>7-10</t>
  </si>
  <si>
    <t>12-9</t>
  </si>
  <si>
    <t>6-10</t>
  </si>
  <si>
    <t>Markatala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</si>
</sst>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1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Arial"/>
      <family val="2"/>
    </font>
    <font>
      <sz val="10"/>
      <color rgb="FF000000"/>
      <name val="Tahoma"/>
      <family val="2"/>
    </font>
    <font>
      <sz val="12"/>
      <color rgb="FF000000"/>
      <name val="Calibri"/>
      <family val="2"/>
      <scheme val="minor"/>
    </font>
    <font>
      <i/>
      <sz val="12"/>
      <color theme="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9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horizontal="center" vertical="center"/>
    </xf>
    <xf numFmtId="0" fontId="11" fillId="0" borderId="0" xfId="0" applyFont="1"/>
    <xf numFmtId="0" fontId="0" fillId="0" borderId="0" xfId="0" applyFont="1" applyBorder="1"/>
    <xf numFmtId="0" fontId="12" fillId="0" borderId="0" xfId="0" applyFont="1"/>
    <xf numFmtId="0" fontId="0" fillId="0" borderId="11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5" fillId="5" borderId="20" xfId="0" applyFont="1" applyFill="1" applyBorder="1" applyAlignment="1">
      <alignment horizontal="center"/>
    </xf>
    <xf numFmtId="0" fontId="15" fillId="3" borderId="20" xfId="0" applyFont="1" applyFill="1" applyBorder="1" applyAlignment="1">
      <alignment horizontal="center"/>
    </xf>
    <xf numFmtId="0" fontId="15" fillId="6" borderId="20" xfId="0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5" fillId="7" borderId="2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0" fillId="5" borderId="23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3" borderId="14" xfId="0" applyFont="1" applyFill="1" applyBorder="1" applyAlignment="1">
      <alignment horizontal="center"/>
    </xf>
    <xf numFmtId="0" fontId="0" fillId="7" borderId="23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4" fillId="6" borderId="14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4" fillId="2" borderId="14" xfId="0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  <xf numFmtId="49" fontId="16" fillId="7" borderId="14" xfId="1" applyNumberFormat="1" applyFont="1" applyFill="1" applyBorder="1" applyAlignment="1" applyProtection="1">
      <alignment horizontal="center" vertical="center"/>
      <protection locked="0"/>
    </xf>
    <xf numFmtId="0" fontId="0" fillId="7" borderId="24" xfId="0" applyFont="1" applyFill="1" applyBorder="1" applyAlignment="1">
      <alignment horizontal="center"/>
    </xf>
    <xf numFmtId="49" fontId="16" fillId="7" borderId="15" xfId="1" applyNumberFormat="1" applyFont="1" applyFill="1" applyBorder="1" applyAlignment="1" applyProtection="1">
      <alignment horizontal="center" vertical="center"/>
      <protection locked="0"/>
    </xf>
    <xf numFmtId="0" fontId="0" fillId="7" borderId="11" xfId="0" applyFont="1" applyFill="1" applyBorder="1" applyAlignment="1">
      <alignment horizontal="center"/>
    </xf>
    <xf numFmtId="49" fontId="16" fillId="7" borderId="12" xfId="1" applyNumberFormat="1" applyFont="1" applyFill="1" applyBorder="1" applyAlignment="1" applyProtection="1">
      <alignment horizontal="center" vertical="center"/>
      <protection locked="0"/>
    </xf>
    <xf numFmtId="0" fontId="1" fillId="0" borderId="25" xfId="0" applyFont="1" applyBorder="1"/>
    <xf numFmtId="0" fontId="13" fillId="0" borderId="26" xfId="0" applyFont="1" applyBorder="1" applyAlignment="1">
      <alignment horizont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3" fillId="0" borderId="29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20" fontId="14" fillId="5" borderId="5" xfId="0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20" fontId="14" fillId="2" borderId="5" xfId="0" applyNumberFormat="1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20" fontId="14" fillId="0" borderId="0" xfId="0" applyNumberFormat="1" applyFont="1" applyBorder="1" applyAlignment="1">
      <alignment horizontal="center" vertical="center"/>
    </xf>
    <xf numFmtId="20" fontId="9" fillId="8" borderId="2" xfId="0" applyNumberFormat="1" applyFont="1" applyFill="1" applyBorder="1" applyAlignment="1">
      <alignment horizontal="center"/>
    </xf>
    <xf numFmtId="0" fontId="14" fillId="8" borderId="3" xfId="0" applyFont="1" applyFill="1" applyBorder="1" applyAlignment="1">
      <alignment horizontal="center"/>
    </xf>
    <xf numFmtId="0" fontId="0" fillId="8" borderId="3" xfId="0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20" fontId="9" fillId="8" borderId="5" xfId="0" applyNumberFormat="1" applyFont="1" applyFill="1" applyBorder="1" applyAlignment="1">
      <alignment horizontal="center"/>
    </xf>
    <xf numFmtId="0" fontId="14" fillId="8" borderId="6" xfId="0" applyFont="1" applyFill="1" applyBorder="1" applyAlignment="1">
      <alignment horizontal="center"/>
    </xf>
    <xf numFmtId="0" fontId="0" fillId="8" borderId="6" xfId="0" applyFont="1" applyFill="1" applyBorder="1" applyAlignment="1">
      <alignment horizontal="center"/>
    </xf>
    <xf numFmtId="0" fontId="0" fillId="8" borderId="7" xfId="0" applyFont="1" applyFill="1" applyBorder="1" applyAlignment="1">
      <alignment horizontal="center"/>
    </xf>
    <xf numFmtId="20" fontId="9" fillId="8" borderId="8" xfId="0" applyNumberFormat="1" applyFont="1" applyFill="1" applyBorder="1" applyAlignment="1">
      <alignment horizontal="center"/>
    </xf>
    <xf numFmtId="0" fontId="14" fillId="8" borderId="9" xfId="0" applyFont="1" applyFill="1" applyBorder="1" applyAlignment="1">
      <alignment horizontal="center"/>
    </xf>
    <xf numFmtId="0" fontId="0" fillId="8" borderId="9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20" fontId="14" fillId="3" borderId="17" xfId="0" applyNumberFormat="1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20" fontId="14" fillId="3" borderId="5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20" fontId="14" fillId="3" borderId="8" xfId="0" applyNumberFormat="1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/>
    </xf>
    <xf numFmtId="20" fontId="14" fillId="6" borderId="5" xfId="0" applyNumberFormat="1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20" fontId="14" fillId="6" borderId="8" xfId="0" applyNumberFormat="1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20" fontId="14" fillId="5" borderId="2" xfId="0" applyNumberFormat="1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20" fontId="14" fillId="2" borderId="2" xfId="0" applyNumberFormat="1" applyFont="1" applyFill="1" applyBorder="1" applyAlignment="1">
      <alignment horizontal="center" vertical="center"/>
    </xf>
    <xf numFmtId="20" fontId="14" fillId="5" borderId="8" xfId="0" applyNumberFormat="1" applyFont="1" applyFill="1" applyBorder="1" applyAlignment="1">
      <alignment horizontal="center" vertical="center"/>
    </xf>
    <xf numFmtId="20" fontId="14" fillId="2" borderId="8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20" fontId="14" fillId="3" borderId="2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20" fontId="14" fillId="6" borderId="2" xfId="0" applyNumberFormat="1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3" xfId="0" applyFont="1" applyBorder="1"/>
    <xf numFmtId="0" fontId="18" fillId="9" borderId="14" xfId="0" applyFont="1" applyFill="1" applyBorder="1" applyAlignment="1">
      <alignment horizontal="center" vertical="center"/>
    </xf>
    <xf numFmtId="0" fontId="0" fillId="0" borderId="24" xfId="0" applyFont="1" applyBorder="1"/>
    <xf numFmtId="0" fontId="0" fillId="0" borderId="32" xfId="0" applyFont="1" applyBorder="1" applyAlignment="1">
      <alignment horizontal="center" vertical="center"/>
    </xf>
    <xf numFmtId="0" fontId="18" fillId="9" borderId="15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3" fillId="0" borderId="19" xfId="0" applyNumberFormat="1" applyFont="1" applyBorder="1" applyAlignment="1" applyProtection="1">
      <alignment horizontal="center" vertical="center"/>
      <protection locked="0"/>
    </xf>
    <xf numFmtId="49" fontId="0" fillId="5" borderId="3" xfId="0" applyNumberFormat="1" applyFont="1" applyFill="1" applyBorder="1" applyAlignment="1">
      <alignment horizontal="center" vertical="center"/>
    </xf>
    <xf numFmtId="49" fontId="0" fillId="5" borderId="6" xfId="0" applyNumberFormat="1" applyFont="1" applyFill="1" applyBorder="1" applyAlignment="1">
      <alignment horizontal="center" vertical="center"/>
    </xf>
    <xf numFmtId="49" fontId="0" fillId="5" borderId="9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>
      <alignment horizontal="center" vertical="center"/>
    </xf>
    <xf numFmtId="49" fontId="0" fillId="3" borderId="3" xfId="0" applyNumberFormat="1" applyFont="1" applyFill="1" applyBorder="1" applyAlignment="1">
      <alignment horizontal="center" vertical="center"/>
    </xf>
    <xf numFmtId="49" fontId="0" fillId="3" borderId="6" xfId="0" applyNumberFormat="1" applyFont="1" applyFill="1" applyBorder="1" applyAlignment="1">
      <alignment horizontal="center" vertical="center"/>
    </xf>
    <xf numFmtId="49" fontId="0" fillId="3" borderId="9" xfId="0" applyNumberFormat="1" applyFont="1" applyFill="1" applyBorder="1" applyAlignment="1">
      <alignment horizontal="center" vertical="center"/>
    </xf>
    <xf numFmtId="49" fontId="0" fillId="6" borderId="3" xfId="0" applyNumberFormat="1" applyFont="1" applyFill="1" applyBorder="1" applyAlignment="1">
      <alignment horizontal="center" vertical="center"/>
    </xf>
    <xf numFmtId="49" fontId="0" fillId="6" borderId="6" xfId="0" applyNumberFormat="1" applyFont="1" applyFill="1" applyBorder="1" applyAlignment="1">
      <alignment horizontal="center" vertical="center"/>
    </xf>
    <xf numFmtId="49" fontId="0" fillId="6" borderId="9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 applyProtection="1">
      <alignment horizontal="center" vertical="center"/>
      <protection locked="0"/>
    </xf>
    <xf numFmtId="49" fontId="0" fillId="3" borderId="16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/>
    </xf>
    <xf numFmtId="0" fontId="18" fillId="9" borderId="28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0" fillId="8" borderId="3" xfId="0" applyNumberFormat="1" applyFont="1" applyFill="1" applyBorder="1" applyAlignment="1">
      <alignment horizontal="center"/>
    </xf>
    <xf numFmtId="49" fontId="0" fillId="8" borderId="6" xfId="0" applyNumberFormat="1" applyFont="1" applyFill="1" applyBorder="1" applyAlignment="1">
      <alignment horizontal="center"/>
    </xf>
    <xf numFmtId="49" fontId="0" fillId="8" borderId="9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4" fillId="8" borderId="25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5" borderId="25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4" fillId="6" borderId="25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/>
    </xf>
    <xf numFmtId="0" fontId="18" fillId="9" borderId="24" xfId="0" applyFon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Normal 3 2 3 2" xfId="1" xr:uid="{D64EDCE9-1581-D54B-9214-2CFAE61F0724}"/>
  </cellStyles>
  <dxfs count="0"/>
  <tableStyles count="0" defaultTableStyle="TableStyleMedium2" defaultPivotStyle="PivotStyleLight16"/>
  <colors>
    <mruColors>
      <color rgb="FFC1FFE4"/>
      <color rgb="FFFFD04F"/>
      <color rgb="FFFFF4CD"/>
      <color rgb="FFFFA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2</xdr:row>
      <xdr:rowOff>12700</xdr:rowOff>
    </xdr:from>
    <xdr:to>
      <xdr:col>2</xdr:col>
      <xdr:colOff>561975</xdr:colOff>
      <xdr:row>9</xdr:row>
      <xdr:rowOff>190813</xdr:rowOff>
    </xdr:to>
    <xdr:pic>
      <xdr:nvPicPr>
        <xdr:cNvPr id="2" name="irc_mi" descr="Image result for hsi">
          <a:extLst>
            <a:ext uri="{FF2B5EF4-FFF2-40B4-BE49-F238E27FC236}">
              <a16:creationId xmlns:a16="http://schemas.microsoft.com/office/drawing/2014/main" id="{AA9C884A-E70D-EA45-856B-85B3FB129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200" y="419100"/>
          <a:ext cx="1628775" cy="1634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379819</xdr:colOff>
      <xdr:row>1</xdr:row>
      <xdr:rowOff>158306</xdr:rowOff>
    </xdr:from>
    <xdr:to>
      <xdr:col>12</xdr:col>
      <xdr:colOff>343417</xdr:colOff>
      <xdr:row>9</xdr:row>
      <xdr:rowOff>129675</xdr:rowOff>
    </xdr:to>
    <xdr:pic>
      <xdr:nvPicPr>
        <xdr:cNvPr id="3" name="irc_mi" descr="Image result for hsi">
          <a:extLst>
            <a:ext uri="{FF2B5EF4-FFF2-40B4-BE49-F238E27FC236}">
              <a16:creationId xmlns:a16="http://schemas.microsoft.com/office/drawing/2014/main" id="{31E799D8-34C7-4C41-8706-5F895A971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9586" y="365050"/>
          <a:ext cx="1617552" cy="1625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339651</xdr:colOff>
      <xdr:row>12</xdr:row>
      <xdr:rowOff>191976</xdr:rowOff>
    </xdr:from>
    <xdr:to>
      <xdr:col>2</xdr:col>
      <xdr:colOff>336698</xdr:colOff>
      <xdr:row>19</xdr:row>
      <xdr:rowOff>14461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544129F-A512-4E47-B430-CC4C0C5467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651" y="2953488"/>
          <a:ext cx="1651000" cy="1446903"/>
        </a:xfrm>
        <a:prstGeom prst="rect">
          <a:avLst/>
        </a:prstGeom>
      </xdr:spPr>
    </xdr:pic>
    <xdr:clientData/>
  </xdr:twoCellAnchor>
  <xdr:twoCellAnchor editAs="oneCell">
    <xdr:from>
      <xdr:col>10</xdr:col>
      <xdr:colOff>398721</xdr:colOff>
      <xdr:row>12</xdr:row>
      <xdr:rowOff>177209</xdr:rowOff>
    </xdr:from>
    <xdr:to>
      <xdr:col>12</xdr:col>
      <xdr:colOff>395767</xdr:colOff>
      <xdr:row>18</xdr:row>
      <xdr:rowOff>206438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88B9F64-DE7E-E842-A395-9208F2AE1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8488" y="2938721"/>
          <a:ext cx="1651000" cy="14469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307621</xdr:colOff>
      <xdr:row>2</xdr:row>
      <xdr:rowOff>228600</xdr:rowOff>
    </xdr:from>
    <xdr:to>
      <xdr:col>14</xdr:col>
      <xdr:colOff>115059</xdr:colOff>
      <xdr:row>9</xdr:row>
      <xdr:rowOff>58370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2AC54FC-FEB0-C744-BFFC-E5212A0E1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8821" y="702733"/>
          <a:ext cx="1652411" cy="1489237"/>
        </a:xfrm>
        <a:prstGeom prst="rect">
          <a:avLst/>
        </a:prstGeom>
      </xdr:spPr>
    </xdr:pic>
    <xdr:clientData/>
  </xdr:twoCellAnchor>
  <xdr:twoCellAnchor editAs="oneCell">
    <xdr:from>
      <xdr:col>12</xdr:col>
      <xdr:colOff>527754</xdr:colOff>
      <xdr:row>29</xdr:row>
      <xdr:rowOff>28222</xdr:rowOff>
    </xdr:from>
    <xdr:to>
      <xdr:col>14</xdr:col>
      <xdr:colOff>334656</xdr:colOff>
      <xdr:row>34</xdr:row>
      <xdr:rowOff>197614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2D4BA15-E19E-A042-8B93-1CD6A37AEF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6254" y="6683022"/>
          <a:ext cx="1643408" cy="14266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9342D-B0D7-6540-9236-CA9F998ACE5C}">
  <dimension ref="B3:T31"/>
  <sheetViews>
    <sheetView showGridLines="0" tabSelected="1" zoomScale="86" zoomScaleNormal="90" workbookViewId="0"/>
  </sheetViews>
  <sheetFormatPr baseColWidth="10" defaultRowHeight="16" x14ac:dyDescent="0.2"/>
  <cols>
    <col min="1" max="1" width="7.33203125" customWidth="1"/>
    <col min="2" max="2" width="14.33203125" customWidth="1"/>
    <col min="15" max="15" width="17.6640625" customWidth="1"/>
  </cols>
  <sheetData>
    <row r="3" spans="2:20" x14ac:dyDescent="0.2">
      <c r="N3" s="1"/>
    </row>
    <row r="4" spans="2:20" x14ac:dyDescent="0.2">
      <c r="N4" s="1"/>
    </row>
    <row r="5" spans="2:20" x14ac:dyDescent="0.2">
      <c r="N5" s="1"/>
    </row>
    <row r="6" spans="2:20" x14ac:dyDescent="0.2">
      <c r="N6" s="1"/>
    </row>
    <row r="7" spans="2:20" ht="16" customHeight="1" x14ac:dyDescent="0.2">
      <c r="N7" s="1"/>
      <c r="T7" s="2"/>
    </row>
    <row r="8" spans="2:20" ht="16" customHeight="1" x14ac:dyDescent="0.2">
      <c r="T8" s="2"/>
    </row>
    <row r="9" spans="2:20" ht="16" customHeight="1" x14ac:dyDescent="0.2">
      <c r="T9" s="2"/>
    </row>
    <row r="10" spans="2:20" ht="27" customHeight="1" x14ac:dyDescent="0.2">
      <c r="T10" s="2"/>
    </row>
    <row r="11" spans="2:20" ht="16" customHeight="1" x14ac:dyDescent="0.2">
      <c r="F11" s="3"/>
      <c r="G11" s="3"/>
      <c r="H11" s="3"/>
      <c r="I11" s="3"/>
      <c r="N11" s="1"/>
    </row>
    <row r="12" spans="2:20" ht="28" customHeight="1" x14ac:dyDescent="0.35">
      <c r="B12" s="188" t="s">
        <v>60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</row>
    <row r="14" spans="2:20" ht="21" x14ac:dyDescent="0.25">
      <c r="D14" s="13"/>
      <c r="E14" s="189" t="s">
        <v>19</v>
      </c>
      <c r="F14" s="189"/>
      <c r="G14" s="189"/>
      <c r="H14" s="189"/>
      <c r="I14" s="189"/>
      <c r="J14" s="13"/>
    </row>
    <row r="15" spans="2:20" ht="21" x14ac:dyDescent="0.25">
      <c r="D15" s="13"/>
      <c r="E15" s="15"/>
      <c r="F15" s="189" t="s">
        <v>20</v>
      </c>
      <c r="G15" s="189"/>
      <c r="H15" s="189"/>
      <c r="I15" s="15"/>
      <c r="J15" s="13"/>
    </row>
    <row r="16" spans="2:20" ht="19" customHeight="1" x14ac:dyDescent="0.25">
      <c r="D16" s="13"/>
      <c r="E16" s="189"/>
      <c r="F16" s="189"/>
      <c r="G16" s="189"/>
      <c r="H16" s="189"/>
      <c r="I16" s="189"/>
      <c r="J16" s="13"/>
    </row>
    <row r="17" spans="3:11" ht="19" customHeight="1" x14ac:dyDescent="0.25">
      <c r="D17" s="13"/>
      <c r="E17" s="4"/>
      <c r="F17" s="4"/>
      <c r="G17" s="4"/>
      <c r="H17" s="4"/>
      <c r="I17" s="4"/>
      <c r="J17" s="4"/>
    </row>
    <row r="18" spans="3:11" ht="16" customHeight="1" x14ac:dyDescent="0.2">
      <c r="D18" s="190" t="s">
        <v>61</v>
      </c>
      <c r="E18" s="190"/>
      <c r="F18" s="190"/>
      <c r="G18" s="190"/>
      <c r="H18" s="190"/>
      <c r="I18" s="190"/>
      <c r="J18" s="190"/>
    </row>
    <row r="19" spans="3:11" ht="16" customHeight="1" x14ac:dyDescent="0.2">
      <c r="D19" s="190"/>
      <c r="E19" s="190"/>
      <c r="F19" s="190"/>
      <c r="G19" s="190"/>
      <c r="H19" s="190"/>
      <c r="I19" s="190"/>
      <c r="J19" s="190"/>
    </row>
    <row r="20" spans="3:11" x14ac:dyDescent="0.2">
      <c r="D20" s="190"/>
      <c r="E20" s="190"/>
      <c r="F20" s="190"/>
      <c r="G20" s="190"/>
      <c r="H20" s="190"/>
      <c r="I20" s="190"/>
      <c r="J20" s="190"/>
    </row>
    <row r="21" spans="3:11" x14ac:dyDescent="0.2">
      <c r="D21" s="190"/>
      <c r="E21" s="190"/>
      <c r="F21" s="190"/>
      <c r="G21" s="190"/>
      <c r="H21" s="190"/>
      <c r="I21" s="190"/>
      <c r="J21" s="190"/>
    </row>
    <row r="26" spans="3:11" s="14" customFormat="1" ht="22" customHeight="1" x14ac:dyDescent="0.2">
      <c r="C26" s="191"/>
      <c r="D26" s="191"/>
      <c r="E26" s="191"/>
      <c r="F26" s="191"/>
      <c r="G26" s="191"/>
      <c r="H26" s="191"/>
      <c r="I26" s="191"/>
      <c r="J26" s="191"/>
      <c r="K26" s="191"/>
    </row>
    <row r="27" spans="3:11" s="14" customFormat="1" ht="27" customHeight="1" x14ac:dyDescent="0.2">
      <c r="C27" s="191"/>
      <c r="D27" s="191"/>
      <c r="E27" s="191"/>
      <c r="F27" s="191"/>
      <c r="G27" s="191"/>
      <c r="H27" s="191"/>
      <c r="I27" s="191"/>
      <c r="J27" s="191"/>
      <c r="K27" s="191"/>
    </row>
    <row r="28" spans="3:11" ht="29" x14ac:dyDescent="0.35">
      <c r="C28" s="16"/>
    </row>
    <row r="29" spans="3:11" ht="29" x14ac:dyDescent="0.35">
      <c r="C29" s="16"/>
    </row>
    <row r="31" spans="3:11" x14ac:dyDescent="0.2">
      <c r="E31" s="14"/>
      <c r="F31" s="14"/>
      <c r="G31" s="14"/>
      <c r="H31" s="14"/>
    </row>
  </sheetData>
  <mergeCells count="6">
    <mergeCell ref="B12:L12"/>
    <mergeCell ref="E14:I14"/>
    <mergeCell ref="E16:I16"/>
    <mergeCell ref="D18:J21"/>
    <mergeCell ref="C26:K27"/>
    <mergeCell ref="F15:H15"/>
  </mergeCell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4DB2E-8FBE-D742-8786-5943589F367C}">
  <dimension ref="B1:Y50"/>
  <sheetViews>
    <sheetView showGridLines="0" zoomScale="75" zoomScaleNormal="90" workbookViewId="0">
      <selection activeCell="Y25" sqref="Y25"/>
    </sheetView>
  </sheetViews>
  <sheetFormatPr baseColWidth="10" defaultRowHeight="16" x14ac:dyDescent="0.2"/>
  <cols>
    <col min="1" max="1" width="3.83203125" style="5" customWidth="1"/>
    <col min="2" max="2" width="10.33203125" style="6" customWidth="1"/>
    <col min="3" max="3" width="12.5" style="6" customWidth="1"/>
    <col min="4" max="4" width="16.1640625" style="6" customWidth="1"/>
    <col min="5" max="5" width="11.83203125" style="139" customWidth="1"/>
    <col min="6" max="6" width="16.1640625" style="5" customWidth="1"/>
    <col min="7" max="7" width="4.6640625" style="21" customWidth="1"/>
    <col min="8" max="8" width="10.33203125" style="6" customWidth="1"/>
    <col min="9" max="9" width="12.5" style="6" customWidth="1"/>
    <col min="10" max="10" width="16.1640625" style="6" customWidth="1"/>
    <col min="11" max="11" width="11.83203125" style="165" customWidth="1"/>
    <col min="12" max="12" width="16.1640625" style="5" customWidth="1"/>
    <col min="13" max="13" width="10.83203125" style="5"/>
    <col min="14" max="14" width="13.33203125" style="5" customWidth="1"/>
    <col min="15" max="15" width="8.33203125" style="6" customWidth="1"/>
    <col min="16" max="16" width="10.83203125" style="6"/>
    <col min="17" max="21" width="8" style="6" customWidth="1"/>
    <col min="22" max="23" width="8.6640625" style="6" customWidth="1"/>
    <col min="24" max="16384" width="10.83203125" style="5"/>
  </cols>
  <sheetData>
    <row r="1" spans="2:24" ht="18" customHeight="1" x14ac:dyDescent="0.2"/>
    <row r="2" spans="2:24" s="13" customFormat="1" ht="18" customHeight="1" x14ac:dyDescent="0.25">
      <c r="B2" s="198" t="s">
        <v>56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O2" s="133"/>
      <c r="P2" s="6"/>
      <c r="Q2" s="6"/>
      <c r="R2" s="6"/>
      <c r="S2" s="6"/>
      <c r="T2" s="6"/>
      <c r="U2" s="6"/>
      <c r="V2" s="6"/>
      <c r="W2" s="6"/>
    </row>
    <row r="3" spans="2:24" s="13" customFormat="1" ht="18" customHeight="1" thickBot="1" x14ac:dyDescent="0.3">
      <c r="B3" s="19"/>
      <c r="C3" s="19"/>
      <c r="D3" s="19"/>
      <c r="E3" s="140"/>
      <c r="F3" s="19"/>
      <c r="G3" s="19"/>
      <c r="H3" s="19"/>
      <c r="I3" s="19"/>
      <c r="J3" s="19"/>
      <c r="K3" s="140"/>
      <c r="L3" s="19"/>
      <c r="O3" s="133"/>
      <c r="P3" s="6"/>
      <c r="Q3" s="6"/>
      <c r="R3" s="6"/>
      <c r="S3" s="6"/>
      <c r="T3" s="6"/>
      <c r="U3" s="6"/>
      <c r="V3" s="6"/>
      <c r="W3" s="6"/>
    </row>
    <row r="4" spans="2:24" s="13" customFormat="1" ht="18" customHeight="1" thickBot="1" x14ac:dyDescent="0.3">
      <c r="B4" s="192" t="s">
        <v>58</v>
      </c>
      <c r="C4" s="193"/>
      <c r="D4" s="193"/>
      <c r="E4" s="193"/>
      <c r="F4" s="194"/>
      <c r="G4" s="79"/>
      <c r="H4" s="192" t="s">
        <v>59</v>
      </c>
      <c r="I4" s="193"/>
      <c r="J4" s="193"/>
      <c r="K4" s="193"/>
      <c r="L4" s="194"/>
      <c r="O4" s="133"/>
      <c r="P4" s="179" t="s">
        <v>33</v>
      </c>
      <c r="Q4" s="168">
        <v>1</v>
      </c>
      <c r="R4" s="168">
        <v>2</v>
      </c>
      <c r="S4" s="168">
        <v>3</v>
      </c>
      <c r="T4" s="168">
        <v>4</v>
      </c>
      <c r="U4" s="168">
        <v>5</v>
      </c>
      <c r="V4" s="169" t="s">
        <v>62</v>
      </c>
      <c r="W4" s="160" t="s">
        <v>66</v>
      </c>
    </row>
    <row r="5" spans="2:24" s="13" customFormat="1" ht="18" customHeight="1" thickBot="1" x14ac:dyDescent="0.3">
      <c r="B5" s="55" t="s">
        <v>16</v>
      </c>
      <c r="C5" s="56" t="s">
        <v>48</v>
      </c>
      <c r="D5" s="56" t="s">
        <v>17</v>
      </c>
      <c r="E5" s="141" t="s">
        <v>55</v>
      </c>
      <c r="F5" s="57" t="s">
        <v>18</v>
      </c>
      <c r="G5" s="67"/>
      <c r="H5" s="55" t="s">
        <v>16</v>
      </c>
      <c r="I5" s="56" t="s">
        <v>48</v>
      </c>
      <c r="J5" s="56" t="s">
        <v>17</v>
      </c>
      <c r="K5" s="141" t="s">
        <v>55</v>
      </c>
      <c r="L5" s="57" t="s">
        <v>18</v>
      </c>
      <c r="O5" s="133"/>
      <c r="P5" s="166" t="s">
        <v>63</v>
      </c>
      <c r="Q5" s="72" t="s">
        <v>64</v>
      </c>
      <c r="R5" s="72">
        <v>2</v>
      </c>
      <c r="S5" s="72">
        <v>2</v>
      </c>
      <c r="T5" s="72">
        <v>2</v>
      </c>
      <c r="U5" s="72">
        <v>2</v>
      </c>
      <c r="V5" s="157">
        <f>SUM(Q5:U5)</f>
        <v>8</v>
      </c>
      <c r="W5" s="135">
        <v>1</v>
      </c>
    </row>
    <row r="6" spans="2:24" s="13" customFormat="1" ht="18" customHeight="1" x14ac:dyDescent="0.25">
      <c r="B6" s="118">
        <v>0.35416666666666669</v>
      </c>
      <c r="C6" s="69" t="s">
        <v>33</v>
      </c>
      <c r="D6" s="119" t="s">
        <v>14</v>
      </c>
      <c r="E6" s="142" t="s">
        <v>70</v>
      </c>
      <c r="F6" s="120" t="s">
        <v>10</v>
      </c>
      <c r="G6" s="68"/>
      <c r="H6" s="118">
        <v>0.35416666666666669</v>
      </c>
      <c r="I6" s="69" t="s">
        <v>33</v>
      </c>
      <c r="J6" s="119" t="s">
        <v>34</v>
      </c>
      <c r="K6" s="142" t="s">
        <v>77</v>
      </c>
      <c r="L6" s="120" t="s">
        <v>26</v>
      </c>
      <c r="O6" s="133"/>
      <c r="P6" s="166" t="s">
        <v>65</v>
      </c>
      <c r="Q6" s="72">
        <v>0</v>
      </c>
      <c r="R6" s="72">
        <v>0</v>
      </c>
      <c r="S6" s="72">
        <v>0</v>
      </c>
      <c r="T6" s="72">
        <v>0</v>
      </c>
      <c r="U6" s="72" t="s">
        <v>64</v>
      </c>
      <c r="V6" s="157">
        <f t="shared" ref="V6:V8" si="0">SUM(Q6:U6)</f>
        <v>0</v>
      </c>
      <c r="W6" s="135">
        <v>5</v>
      </c>
    </row>
    <row r="7" spans="2:24" s="13" customFormat="1" ht="18" customHeight="1" x14ac:dyDescent="0.25">
      <c r="B7" s="83">
        <v>0.375</v>
      </c>
      <c r="C7" s="70" t="s">
        <v>33</v>
      </c>
      <c r="D7" s="84" t="s">
        <v>9</v>
      </c>
      <c r="E7" s="143" t="s">
        <v>71</v>
      </c>
      <c r="F7" s="85" t="s">
        <v>14</v>
      </c>
      <c r="G7" s="68"/>
      <c r="H7" s="83">
        <v>0.375</v>
      </c>
      <c r="I7" s="70" t="s">
        <v>33</v>
      </c>
      <c r="J7" s="84" t="s">
        <v>10</v>
      </c>
      <c r="K7" s="143" t="s">
        <v>75</v>
      </c>
      <c r="L7" s="85" t="s">
        <v>34</v>
      </c>
      <c r="O7" s="133"/>
      <c r="P7" s="166" t="s">
        <v>15</v>
      </c>
      <c r="Q7" s="72">
        <v>2</v>
      </c>
      <c r="R7" s="72">
        <v>0</v>
      </c>
      <c r="S7" s="72" t="s">
        <v>64</v>
      </c>
      <c r="T7" s="72">
        <v>2</v>
      </c>
      <c r="U7" s="72">
        <v>2</v>
      </c>
      <c r="V7" s="157">
        <f t="shared" si="0"/>
        <v>6</v>
      </c>
      <c r="W7" s="135">
        <v>2</v>
      </c>
    </row>
    <row r="8" spans="2:24" s="13" customFormat="1" ht="18" customHeight="1" x14ac:dyDescent="0.25">
      <c r="B8" s="83">
        <v>0.39583333333333298</v>
      </c>
      <c r="C8" s="70" t="s">
        <v>33</v>
      </c>
      <c r="D8" s="84" t="s">
        <v>34</v>
      </c>
      <c r="E8" s="143" t="s">
        <v>72</v>
      </c>
      <c r="F8" s="85" t="s">
        <v>9</v>
      </c>
      <c r="G8" s="68"/>
      <c r="H8" s="83">
        <v>0.39583333333333298</v>
      </c>
      <c r="I8" s="70" t="s">
        <v>33</v>
      </c>
      <c r="J8" s="84" t="s">
        <v>26</v>
      </c>
      <c r="K8" s="143" t="s">
        <v>78</v>
      </c>
      <c r="L8" s="85" t="s">
        <v>10</v>
      </c>
      <c r="O8" s="133"/>
      <c r="P8" s="166" t="s">
        <v>34</v>
      </c>
      <c r="Q8" s="72">
        <v>2</v>
      </c>
      <c r="R8" s="72">
        <v>2</v>
      </c>
      <c r="S8" s="72">
        <v>0</v>
      </c>
      <c r="T8" s="72" t="s">
        <v>64</v>
      </c>
      <c r="U8" s="72">
        <v>0</v>
      </c>
      <c r="V8" s="157">
        <f t="shared" si="0"/>
        <v>4</v>
      </c>
      <c r="W8" s="135">
        <v>3</v>
      </c>
    </row>
    <row r="9" spans="2:24" s="13" customFormat="1" ht="18" customHeight="1" thickBot="1" x14ac:dyDescent="0.3">
      <c r="B9" s="83">
        <v>0.41666666666666702</v>
      </c>
      <c r="C9" s="70" t="s">
        <v>33</v>
      </c>
      <c r="D9" s="84" t="s">
        <v>26</v>
      </c>
      <c r="E9" s="143" t="s">
        <v>73</v>
      </c>
      <c r="F9" s="85" t="s">
        <v>14</v>
      </c>
      <c r="G9" s="68"/>
      <c r="H9" s="83">
        <v>0.41666666666666702</v>
      </c>
      <c r="I9" s="70" t="s">
        <v>33</v>
      </c>
      <c r="J9" s="84" t="s">
        <v>10</v>
      </c>
      <c r="K9" s="143" t="s">
        <v>79</v>
      </c>
      <c r="L9" s="85" t="s">
        <v>9</v>
      </c>
      <c r="O9" s="133"/>
      <c r="P9" s="167" t="s">
        <v>26</v>
      </c>
      <c r="Q9" s="137">
        <v>0</v>
      </c>
      <c r="R9" s="137" t="s">
        <v>64</v>
      </c>
      <c r="S9" s="137">
        <v>2</v>
      </c>
      <c r="T9" s="137">
        <v>0</v>
      </c>
      <c r="U9" s="137">
        <v>0</v>
      </c>
      <c r="V9" s="158">
        <f>SUM(Q9:U9)</f>
        <v>2</v>
      </c>
      <c r="W9" s="138">
        <v>5</v>
      </c>
    </row>
    <row r="10" spans="2:24" s="13" customFormat="1" ht="18" customHeight="1" thickBot="1" x14ac:dyDescent="0.3">
      <c r="B10" s="122">
        <v>0.4375</v>
      </c>
      <c r="C10" s="71" t="s">
        <v>33</v>
      </c>
      <c r="D10" s="86" t="s">
        <v>9</v>
      </c>
      <c r="E10" s="144" t="s">
        <v>74</v>
      </c>
      <c r="F10" s="87" t="s">
        <v>26</v>
      </c>
      <c r="G10" s="68"/>
      <c r="H10" s="122">
        <v>0.4375</v>
      </c>
      <c r="I10" s="71" t="s">
        <v>33</v>
      </c>
      <c r="J10" s="86" t="s">
        <v>14</v>
      </c>
      <c r="K10" s="144" t="s">
        <v>76</v>
      </c>
      <c r="L10" s="87" t="s">
        <v>34</v>
      </c>
      <c r="O10" s="133"/>
      <c r="P10" s="6"/>
      <c r="Q10" s="6"/>
      <c r="R10" s="6"/>
      <c r="S10" s="6"/>
      <c r="T10" s="6"/>
      <c r="U10" s="6"/>
      <c r="V10" s="6"/>
      <c r="W10" s="6"/>
    </row>
    <row r="11" spans="2:24" s="13" customFormat="1" ht="18" customHeight="1" thickBot="1" x14ac:dyDescent="0.3">
      <c r="E11" s="161"/>
      <c r="K11" s="161"/>
      <c r="O11" s="133"/>
      <c r="P11" s="6"/>
      <c r="Q11" s="6"/>
      <c r="R11" s="6"/>
      <c r="S11" s="6"/>
      <c r="T11" s="6"/>
      <c r="U11" s="6"/>
      <c r="V11" s="6"/>
      <c r="W11" s="6"/>
    </row>
    <row r="12" spans="2:24" s="13" customFormat="1" ht="18" customHeight="1" thickBot="1" x14ac:dyDescent="0.3">
      <c r="B12" s="192" t="s">
        <v>58</v>
      </c>
      <c r="C12" s="193"/>
      <c r="D12" s="193"/>
      <c r="E12" s="193"/>
      <c r="F12" s="194"/>
      <c r="G12" s="72"/>
      <c r="H12" s="192" t="s">
        <v>59</v>
      </c>
      <c r="I12" s="193"/>
      <c r="J12" s="193"/>
      <c r="K12" s="193"/>
      <c r="L12" s="194"/>
      <c r="O12" s="133"/>
      <c r="P12" s="178" t="s">
        <v>52</v>
      </c>
      <c r="Q12" s="170">
        <v>1</v>
      </c>
      <c r="R12" s="170">
        <v>2</v>
      </c>
      <c r="S12" s="170">
        <v>3</v>
      </c>
      <c r="T12" s="170">
        <v>4</v>
      </c>
      <c r="U12" s="170">
        <v>5</v>
      </c>
      <c r="V12" s="171" t="s">
        <v>62</v>
      </c>
      <c r="W12" s="160" t="s">
        <v>66</v>
      </c>
      <c r="X12" s="160" t="s">
        <v>124</v>
      </c>
    </row>
    <row r="13" spans="2:24" s="13" customFormat="1" ht="18" customHeight="1" thickBot="1" x14ac:dyDescent="0.3">
      <c r="B13" s="55" t="s">
        <v>16</v>
      </c>
      <c r="C13" s="56" t="s">
        <v>48</v>
      </c>
      <c r="D13" s="56" t="s">
        <v>17</v>
      </c>
      <c r="E13" s="141" t="s">
        <v>55</v>
      </c>
      <c r="F13" s="57" t="s">
        <v>18</v>
      </c>
      <c r="G13" s="67"/>
      <c r="H13" s="55" t="s">
        <v>16</v>
      </c>
      <c r="I13" s="56" t="s">
        <v>48</v>
      </c>
      <c r="J13" s="56" t="s">
        <v>17</v>
      </c>
      <c r="K13" s="141" t="s">
        <v>55</v>
      </c>
      <c r="L13" s="57" t="s">
        <v>18</v>
      </c>
      <c r="O13" s="133"/>
      <c r="P13" s="166" t="s">
        <v>11</v>
      </c>
      <c r="Q13" s="72">
        <v>0</v>
      </c>
      <c r="R13" s="72" t="s">
        <v>64</v>
      </c>
      <c r="S13" s="72">
        <v>2</v>
      </c>
      <c r="T13" s="72">
        <v>0</v>
      </c>
      <c r="U13" s="72">
        <v>0</v>
      </c>
      <c r="V13" s="157">
        <f>SUM(Q13:U13)</f>
        <v>2</v>
      </c>
      <c r="W13" s="135">
        <v>4</v>
      </c>
      <c r="X13" s="182">
        <f>-4+7-6-2</f>
        <v>-5</v>
      </c>
    </row>
    <row r="14" spans="2:24" ht="18" customHeight="1" x14ac:dyDescent="0.2">
      <c r="B14" s="121">
        <v>0.45833333333333331</v>
      </c>
      <c r="C14" s="73" t="s">
        <v>52</v>
      </c>
      <c r="D14" s="7" t="s">
        <v>6</v>
      </c>
      <c r="E14" s="145" t="s">
        <v>80</v>
      </c>
      <c r="F14" s="8" t="s">
        <v>40</v>
      </c>
      <c r="G14" s="68"/>
      <c r="H14" s="121">
        <v>0.45833333333333331</v>
      </c>
      <c r="I14" s="73" t="s">
        <v>52</v>
      </c>
      <c r="J14" s="7" t="s">
        <v>41</v>
      </c>
      <c r="K14" s="145" t="s">
        <v>85</v>
      </c>
      <c r="L14" s="8" t="s">
        <v>11</v>
      </c>
      <c r="P14" s="166" t="s">
        <v>40</v>
      </c>
      <c r="Q14" s="72">
        <v>0</v>
      </c>
      <c r="R14" s="72">
        <v>2</v>
      </c>
      <c r="S14" s="72">
        <v>0</v>
      </c>
      <c r="T14" s="72" t="s">
        <v>64</v>
      </c>
      <c r="U14" s="72">
        <v>0</v>
      </c>
      <c r="V14" s="157">
        <f t="shared" ref="V14:V17" si="1">SUM(Q14:U14)</f>
        <v>2</v>
      </c>
      <c r="W14" s="135">
        <v>5</v>
      </c>
      <c r="X14" s="183">
        <f>-4+2-7-7</f>
        <v>-16</v>
      </c>
    </row>
    <row r="15" spans="2:24" ht="18" customHeight="1" x14ac:dyDescent="0.2">
      <c r="B15" s="88">
        <v>0.47916666666666669</v>
      </c>
      <c r="C15" s="74" t="s">
        <v>52</v>
      </c>
      <c r="D15" s="9" t="s">
        <v>12</v>
      </c>
      <c r="E15" s="146" t="s">
        <v>81</v>
      </c>
      <c r="F15" s="10" t="s">
        <v>6</v>
      </c>
      <c r="G15" s="68"/>
      <c r="H15" s="88">
        <v>0.47916666666666669</v>
      </c>
      <c r="I15" s="74" t="s">
        <v>52</v>
      </c>
      <c r="J15" s="9" t="s">
        <v>40</v>
      </c>
      <c r="K15" s="146" t="s">
        <v>86</v>
      </c>
      <c r="L15" s="10" t="s">
        <v>41</v>
      </c>
      <c r="P15" s="166" t="s">
        <v>67</v>
      </c>
      <c r="Q15" s="72">
        <v>2</v>
      </c>
      <c r="R15" s="72">
        <v>0</v>
      </c>
      <c r="S15" s="72" t="s">
        <v>64</v>
      </c>
      <c r="T15" s="72">
        <v>1</v>
      </c>
      <c r="U15" s="72">
        <v>2</v>
      </c>
      <c r="V15" s="157">
        <f t="shared" si="1"/>
        <v>5</v>
      </c>
      <c r="W15" s="135">
        <v>2</v>
      </c>
      <c r="X15" s="183"/>
    </row>
    <row r="16" spans="2:24" ht="19" customHeight="1" x14ac:dyDescent="0.2">
      <c r="B16" s="88">
        <v>0.5</v>
      </c>
      <c r="C16" s="74" t="s">
        <v>52</v>
      </c>
      <c r="D16" s="9" t="s">
        <v>41</v>
      </c>
      <c r="E16" s="146" t="s">
        <v>82</v>
      </c>
      <c r="F16" s="10" t="s">
        <v>12</v>
      </c>
      <c r="G16" s="68"/>
      <c r="H16" s="88">
        <v>0.5</v>
      </c>
      <c r="I16" s="74" t="s">
        <v>52</v>
      </c>
      <c r="J16" s="9" t="s">
        <v>11</v>
      </c>
      <c r="K16" s="146" t="s">
        <v>87</v>
      </c>
      <c r="L16" s="10" t="s">
        <v>40</v>
      </c>
      <c r="P16" s="166" t="s">
        <v>68</v>
      </c>
      <c r="Q16" s="72">
        <v>2</v>
      </c>
      <c r="R16" s="72">
        <v>0</v>
      </c>
      <c r="S16" s="72">
        <v>0</v>
      </c>
      <c r="T16" s="72">
        <v>1</v>
      </c>
      <c r="U16" s="72" t="s">
        <v>64</v>
      </c>
      <c r="V16" s="157">
        <f t="shared" si="1"/>
        <v>3</v>
      </c>
      <c r="W16" s="135">
        <v>3</v>
      </c>
      <c r="X16" s="183"/>
    </row>
    <row r="17" spans="2:25" ht="18" customHeight="1" thickBot="1" x14ac:dyDescent="0.25">
      <c r="B17" s="88">
        <v>0.52083333333333304</v>
      </c>
      <c r="C17" s="74" t="s">
        <v>52</v>
      </c>
      <c r="D17" s="9" t="s">
        <v>6</v>
      </c>
      <c r="E17" s="146" t="s">
        <v>83</v>
      </c>
      <c r="F17" s="10" t="s">
        <v>41</v>
      </c>
      <c r="G17" s="68"/>
      <c r="H17" s="88">
        <v>0.52083333333333304</v>
      </c>
      <c r="I17" s="74" t="s">
        <v>52</v>
      </c>
      <c r="J17" s="9" t="s">
        <v>12</v>
      </c>
      <c r="K17" s="146" t="s">
        <v>88</v>
      </c>
      <c r="L17" s="10" t="s">
        <v>11</v>
      </c>
      <c r="P17" s="167" t="s">
        <v>69</v>
      </c>
      <c r="Q17" s="137" t="s">
        <v>64</v>
      </c>
      <c r="R17" s="137">
        <v>2</v>
      </c>
      <c r="S17" s="137">
        <v>2</v>
      </c>
      <c r="T17" s="137">
        <v>2</v>
      </c>
      <c r="U17" s="137">
        <v>2</v>
      </c>
      <c r="V17" s="158">
        <f t="shared" si="1"/>
        <v>8</v>
      </c>
      <c r="W17" s="138">
        <v>1</v>
      </c>
      <c r="X17" s="184"/>
    </row>
    <row r="18" spans="2:25" ht="18" customHeight="1" thickBot="1" x14ac:dyDescent="0.25">
      <c r="B18" s="123">
        <v>0.54166666666666696</v>
      </c>
      <c r="C18" s="132" t="s">
        <v>52</v>
      </c>
      <c r="D18" s="11" t="s">
        <v>40</v>
      </c>
      <c r="E18" s="147" t="s">
        <v>84</v>
      </c>
      <c r="F18" s="12" t="s">
        <v>12</v>
      </c>
      <c r="G18" s="68"/>
      <c r="H18" s="123">
        <v>0.54166666666666696</v>
      </c>
      <c r="I18" s="132" t="s">
        <v>52</v>
      </c>
      <c r="J18" s="11" t="s">
        <v>11</v>
      </c>
      <c r="K18" s="147" t="s">
        <v>89</v>
      </c>
      <c r="L18" s="12" t="s">
        <v>6</v>
      </c>
    </row>
    <row r="19" spans="2:25" ht="18" customHeight="1" thickBot="1" x14ac:dyDescent="0.25"/>
    <row r="20" spans="2:25" ht="18" customHeight="1" thickBot="1" x14ac:dyDescent="0.25">
      <c r="B20" s="192" t="s">
        <v>58</v>
      </c>
      <c r="C20" s="193"/>
      <c r="D20" s="193"/>
      <c r="E20" s="193"/>
      <c r="F20" s="194"/>
      <c r="H20" s="192" t="s">
        <v>59</v>
      </c>
      <c r="I20" s="193"/>
      <c r="J20" s="193"/>
      <c r="K20" s="193"/>
      <c r="L20" s="194"/>
      <c r="M20" s="68"/>
      <c r="N20" s="177" t="s">
        <v>54</v>
      </c>
      <c r="O20" s="172">
        <v>1</v>
      </c>
      <c r="P20" s="172">
        <v>2</v>
      </c>
      <c r="Q20" s="172">
        <v>3</v>
      </c>
      <c r="R20" s="172">
        <v>4</v>
      </c>
      <c r="S20" s="172">
        <v>5</v>
      </c>
      <c r="T20" s="172">
        <v>6</v>
      </c>
      <c r="U20" s="172">
        <v>7</v>
      </c>
      <c r="V20" s="172">
        <v>8</v>
      </c>
      <c r="W20" s="159" t="s">
        <v>62</v>
      </c>
      <c r="X20" s="160" t="s">
        <v>66</v>
      </c>
      <c r="Y20" s="187" t="s">
        <v>124</v>
      </c>
    </row>
    <row r="21" spans="2:25" ht="18" customHeight="1" thickBot="1" x14ac:dyDescent="0.25">
      <c r="B21" s="55" t="s">
        <v>16</v>
      </c>
      <c r="C21" s="56" t="s">
        <v>48</v>
      </c>
      <c r="D21" s="56" t="s">
        <v>17</v>
      </c>
      <c r="E21" s="141" t="s">
        <v>55</v>
      </c>
      <c r="F21" s="57" t="s">
        <v>18</v>
      </c>
      <c r="H21" s="55" t="s">
        <v>16</v>
      </c>
      <c r="I21" s="56" t="s">
        <v>48</v>
      </c>
      <c r="J21" s="56" t="s">
        <v>17</v>
      </c>
      <c r="K21" s="141" t="s">
        <v>55</v>
      </c>
      <c r="L21" s="57" t="s">
        <v>18</v>
      </c>
      <c r="M21" s="68"/>
      <c r="N21" s="134" t="s">
        <v>42</v>
      </c>
      <c r="O21" s="72">
        <v>2</v>
      </c>
      <c r="P21" s="72">
        <v>1</v>
      </c>
      <c r="Q21" s="72" t="s">
        <v>64</v>
      </c>
      <c r="R21" s="72">
        <v>2</v>
      </c>
      <c r="S21" s="72" t="s">
        <v>64</v>
      </c>
      <c r="T21" s="72">
        <v>1</v>
      </c>
      <c r="U21" s="72">
        <v>0</v>
      </c>
      <c r="V21" s="72" t="s">
        <v>64</v>
      </c>
      <c r="W21" s="157">
        <f>SUM(O21:V21)</f>
        <v>6</v>
      </c>
      <c r="X21" s="185">
        <v>2</v>
      </c>
      <c r="Y21" s="182"/>
    </row>
    <row r="22" spans="2:25" ht="18" customHeight="1" x14ac:dyDescent="0.2">
      <c r="B22" s="91">
        <v>0.5625</v>
      </c>
      <c r="C22" s="92" t="s">
        <v>54</v>
      </c>
      <c r="D22" s="93" t="s">
        <v>42</v>
      </c>
      <c r="E22" s="162" t="s">
        <v>92</v>
      </c>
      <c r="F22" s="94" t="s">
        <v>44</v>
      </c>
      <c r="H22" s="91">
        <v>0.5625</v>
      </c>
      <c r="I22" s="92" t="s">
        <v>54</v>
      </c>
      <c r="J22" s="93" t="s">
        <v>5</v>
      </c>
      <c r="K22" s="162" t="s">
        <v>99</v>
      </c>
      <c r="L22" s="94" t="s">
        <v>37</v>
      </c>
      <c r="N22" s="134" t="s">
        <v>43</v>
      </c>
      <c r="O22" s="72" t="s">
        <v>64</v>
      </c>
      <c r="P22" s="72">
        <v>2</v>
      </c>
      <c r="Q22" s="72">
        <v>0</v>
      </c>
      <c r="R22" s="72">
        <v>0</v>
      </c>
      <c r="S22" s="72"/>
      <c r="T22" s="72">
        <v>0</v>
      </c>
      <c r="U22" s="72">
        <v>2</v>
      </c>
      <c r="V22" s="72" t="s">
        <v>64</v>
      </c>
      <c r="W22" s="157">
        <f t="shared" ref="W22:W26" si="2">SUM(O22:V22)</f>
        <v>4</v>
      </c>
      <c r="X22" s="185">
        <v>3</v>
      </c>
      <c r="Y22" s="183">
        <f>2-6-2-5+1</f>
        <v>-10</v>
      </c>
    </row>
    <row r="23" spans="2:25" ht="18" customHeight="1" x14ac:dyDescent="0.2">
      <c r="B23" s="95">
        <v>0.58333333333333337</v>
      </c>
      <c r="C23" s="96" t="s">
        <v>54</v>
      </c>
      <c r="D23" s="97" t="s">
        <v>43</v>
      </c>
      <c r="E23" s="163" t="s">
        <v>93</v>
      </c>
      <c r="F23" s="98" t="s">
        <v>45</v>
      </c>
      <c r="H23" s="95">
        <v>0.58333333333333337</v>
      </c>
      <c r="I23" s="96" t="s">
        <v>54</v>
      </c>
      <c r="J23" s="97" t="s">
        <v>42</v>
      </c>
      <c r="K23" s="163" t="s">
        <v>100</v>
      </c>
      <c r="L23" s="98" t="s">
        <v>5</v>
      </c>
      <c r="N23" s="134" t="s">
        <v>45</v>
      </c>
      <c r="O23" s="72" t="s">
        <v>64</v>
      </c>
      <c r="P23" s="72">
        <v>0</v>
      </c>
      <c r="Q23" s="72">
        <v>0</v>
      </c>
      <c r="R23" s="72" t="s">
        <v>64</v>
      </c>
      <c r="S23" s="72">
        <v>0</v>
      </c>
      <c r="T23" s="72">
        <v>1</v>
      </c>
      <c r="U23" s="72" t="s">
        <v>64</v>
      </c>
      <c r="V23" s="72">
        <v>2</v>
      </c>
      <c r="W23" s="157">
        <f t="shared" si="2"/>
        <v>3</v>
      </c>
      <c r="X23" s="185">
        <v>5</v>
      </c>
      <c r="Y23" s="183">
        <f>-2+2-1-2</f>
        <v>-3</v>
      </c>
    </row>
    <row r="24" spans="2:25" ht="18" customHeight="1" x14ac:dyDescent="0.2">
      <c r="B24" s="95">
        <v>0.60416666666666696</v>
      </c>
      <c r="C24" s="96" t="s">
        <v>54</v>
      </c>
      <c r="D24" s="97" t="s">
        <v>37</v>
      </c>
      <c r="E24" s="163" t="s">
        <v>94</v>
      </c>
      <c r="F24" s="98" t="s">
        <v>43</v>
      </c>
      <c r="H24" s="95">
        <v>0.60416666666666696</v>
      </c>
      <c r="I24" s="96" t="s">
        <v>54</v>
      </c>
      <c r="J24" s="97" t="s">
        <v>44</v>
      </c>
      <c r="K24" s="163" t="s">
        <v>101</v>
      </c>
      <c r="L24" s="98" t="s">
        <v>45</v>
      </c>
      <c r="N24" s="134" t="s">
        <v>90</v>
      </c>
      <c r="O24" s="72">
        <v>0</v>
      </c>
      <c r="P24" s="72" t="s">
        <v>64</v>
      </c>
      <c r="Q24" s="72">
        <v>2</v>
      </c>
      <c r="R24" s="72">
        <v>0</v>
      </c>
      <c r="S24" s="72">
        <v>2</v>
      </c>
      <c r="T24" s="72" t="s">
        <v>64</v>
      </c>
      <c r="U24" s="72">
        <v>0</v>
      </c>
      <c r="V24" s="72" t="s">
        <v>64</v>
      </c>
      <c r="W24" s="157">
        <f t="shared" si="2"/>
        <v>4</v>
      </c>
      <c r="X24" s="185">
        <v>4</v>
      </c>
      <c r="Y24" s="183">
        <f>-7-1+1-7-1</f>
        <v>-15</v>
      </c>
    </row>
    <row r="25" spans="2:25" ht="19" customHeight="1" x14ac:dyDescent="0.2">
      <c r="B25" s="95">
        <v>0.625</v>
      </c>
      <c r="C25" s="96" t="s">
        <v>54</v>
      </c>
      <c r="D25" s="97" t="s">
        <v>43</v>
      </c>
      <c r="E25" s="163" t="s">
        <v>95</v>
      </c>
      <c r="F25" s="98" t="s">
        <v>42</v>
      </c>
      <c r="H25" s="95">
        <v>0.625</v>
      </c>
      <c r="I25" s="96" t="s">
        <v>54</v>
      </c>
      <c r="J25" s="97" t="s">
        <v>44</v>
      </c>
      <c r="K25" s="163" t="s">
        <v>102</v>
      </c>
      <c r="L25" s="98" t="s">
        <v>37</v>
      </c>
      <c r="N25" s="134" t="s">
        <v>5</v>
      </c>
      <c r="O25" s="72">
        <v>0</v>
      </c>
      <c r="P25" s="72">
        <v>1</v>
      </c>
      <c r="Q25" s="72" t="s">
        <v>64</v>
      </c>
      <c r="R25" s="72" t="s">
        <v>64</v>
      </c>
      <c r="S25" s="72">
        <v>0</v>
      </c>
      <c r="T25" s="72">
        <v>2</v>
      </c>
      <c r="U25" s="72" t="s">
        <v>64</v>
      </c>
      <c r="V25" s="72">
        <v>0</v>
      </c>
      <c r="W25" s="157">
        <f t="shared" si="2"/>
        <v>3</v>
      </c>
      <c r="X25" s="185">
        <v>6</v>
      </c>
      <c r="Y25" s="183"/>
    </row>
    <row r="26" spans="2:25" ht="18" customHeight="1" thickBot="1" x14ac:dyDescent="0.25">
      <c r="B26" s="95">
        <v>0.64583333333333304</v>
      </c>
      <c r="C26" s="96" t="s">
        <v>54</v>
      </c>
      <c r="D26" s="97" t="s">
        <v>5</v>
      </c>
      <c r="E26" s="163" t="s">
        <v>96</v>
      </c>
      <c r="F26" s="98" t="s">
        <v>44</v>
      </c>
      <c r="H26" s="95">
        <v>0.64583333333333304</v>
      </c>
      <c r="I26" s="96" t="s">
        <v>54</v>
      </c>
      <c r="J26" s="97" t="s">
        <v>45</v>
      </c>
      <c r="K26" s="163" t="s">
        <v>103</v>
      </c>
      <c r="L26" s="98" t="s">
        <v>37</v>
      </c>
      <c r="N26" s="136" t="s">
        <v>91</v>
      </c>
      <c r="O26" s="137">
        <v>2</v>
      </c>
      <c r="P26" s="137" t="s">
        <v>64</v>
      </c>
      <c r="Q26" s="137">
        <v>2</v>
      </c>
      <c r="R26" s="137">
        <v>2</v>
      </c>
      <c r="S26" s="137">
        <v>2</v>
      </c>
      <c r="T26" s="137" t="s">
        <v>64</v>
      </c>
      <c r="U26" s="137">
        <v>2</v>
      </c>
      <c r="V26" s="137" t="s">
        <v>64</v>
      </c>
      <c r="W26" s="158">
        <f t="shared" si="2"/>
        <v>10</v>
      </c>
      <c r="X26" s="186">
        <v>1</v>
      </c>
      <c r="Y26" s="184"/>
    </row>
    <row r="27" spans="2:25" ht="18" customHeight="1" x14ac:dyDescent="0.2">
      <c r="B27" s="95">
        <v>0.66666666666666696</v>
      </c>
      <c r="C27" s="96" t="s">
        <v>54</v>
      </c>
      <c r="D27" s="97" t="s">
        <v>5</v>
      </c>
      <c r="E27" s="163" t="s">
        <v>97</v>
      </c>
      <c r="F27" s="98" t="s">
        <v>43</v>
      </c>
      <c r="H27" s="95">
        <v>0.66666666666666696</v>
      </c>
      <c r="I27" s="96" t="s">
        <v>54</v>
      </c>
      <c r="J27" s="97" t="s">
        <v>42</v>
      </c>
      <c r="K27" s="163" t="s">
        <v>83</v>
      </c>
      <c r="L27" s="98" t="s">
        <v>45</v>
      </c>
    </row>
    <row r="28" spans="2:25" ht="18" customHeight="1" thickBot="1" x14ac:dyDescent="0.25">
      <c r="B28" s="95">
        <v>0.6875</v>
      </c>
      <c r="C28" s="96" t="s">
        <v>54</v>
      </c>
      <c r="D28" s="97" t="s">
        <v>37</v>
      </c>
      <c r="E28" s="163" t="s">
        <v>98</v>
      </c>
      <c r="F28" s="98" t="s">
        <v>42</v>
      </c>
      <c r="H28" s="99">
        <v>0.6875</v>
      </c>
      <c r="I28" s="100" t="s">
        <v>54</v>
      </c>
      <c r="J28" s="101" t="s">
        <v>43</v>
      </c>
      <c r="K28" s="164" t="s">
        <v>101</v>
      </c>
      <c r="L28" s="102" t="s">
        <v>44</v>
      </c>
    </row>
    <row r="29" spans="2:25" ht="18" customHeight="1" thickBot="1" x14ac:dyDescent="0.25">
      <c r="B29" s="99">
        <v>0.70833333333333404</v>
      </c>
      <c r="C29" s="100" t="s">
        <v>54</v>
      </c>
      <c r="D29" s="101" t="s">
        <v>45</v>
      </c>
      <c r="E29" s="164" t="s">
        <v>93</v>
      </c>
      <c r="F29" s="102" t="s">
        <v>5</v>
      </c>
    </row>
    <row r="30" spans="2:25" s="13" customFormat="1" ht="18" customHeight="1" x14ac:dyDescent="0.25">
      <c r="E30" s="161"/>
      <c r="K30" s="161"/>
      <c r="O30" s="133"/>
      <c r="P30" s="6"/>
      <c r="Q30" s="6"/>
      <c r="R30" s="6"/>
      <c r="S30" s="6"/>
      <c r="T30" s="6"/>
      <c r="U30" s="6"/>
      <c r="V30" s="6"/>
      <c r="W30" s="6"/>
    </row>
    <row r="31" spans="2:25" ht="22" customHeight="1" x14ac:dyDescent="0.2">
      <c r="B31" s="198" t="s">
        <v>57</v>
      </c>
      <c r="C31" s="198"/>
      <c r="D31" s="198"/>
      <c r="E31" s="198"/>
      <c r="F31" s="198"/>
      <c r="G31" s="198"/>
      <c r="H31" s="198"/>
      <c r="I31" s="198"/>
      <c r="J31" s="198"/>
      <c r="K31" s="198"/>
      <c r="L31" s="198"/>
    </row>
    <row r="32" spans="2:25" ht="22" customHeight="1" thickBot="1" x14ac:dyDescent="0.25">
      <c r="B32" s="17"/>
      <c r="C32" s="17"/>
      <c r="D32" s="17"/>
      <c r="E32" s="140"/>
      <c r="F32" s="17"/>
      <c r="G32" s="17"/>
      <c r="H32" s="17"/>
      <c r="I32" s="17"/>
      <c r="J32" s="17"/>
      <c r="K32" s="140"/>
      <c r="L32" s="17"/>
    </row>
    <row r="33" spans="2:24" ht="19" customHeight="1" thickBot="1" x14ac:dyDescent="0.25">
      <c r="B33" s="192" t="s">
        <v>58</v>
      </c>
      <c r="C33" s="193"/>
      <c r="D33" s="193"/>
      <c r="E33" s="193"/>
      <c r="F33" s="194"/>
      <c r="G33" s="72"/>
      <c r="H33" s="195" t="s">
        <v>59</v>
      </c>
      <c r="I33" s="196"/>
      <c r="J33" s="196"/>
      <c r="K33" s="196"/>
      <c r="L33" s="197"/>
      <c r="P33" s="180" t="s">
        <v>35</v>
      </c>
      <c r="Q33" s="173">
        <v>1</v>
      </c>
      <c r="R33" s="173">
        <v>2</v>
      </c>
      <c r="S33" s="173">
        <v>3</v>
      </c>
      <c r="T33" s="173">
        <v>4</v>
      </c>
      <c r="U33" s="173">
        <v>5</v>
      </c>
      <c r="V33" s="174" t="s">
        <v>62</v>
      </c>
      <c r="W33" s="160" t="s">
        <v>66</v>
      </c>
    </row>
    <row r="34" spans="2:24" ht="18" customHeight="1" thickBot="1" x14ac:dyDescent="0.25">
      <c r="B34" s="55" t="s">
        <v>16</v>
      </c>
      <c r="C34" s="56" t="s">
        <v>48</v>
      </c>
      <c r="D34" s="56" t="s">
        <v>17</v>
      </c>
      <c r="E34" s="141" t="s">
        <v>55</v>
      </c>
      <c r="F34" s="57" t="s">
        <v>18</v>
      </c>
      <c r="G34" s="67"/>
      <c r="H34" s="80" t="s">
        <v>16</v>
      </c>
      <c r="I34" s="81" t="s">
        <v>48</v>
      </c>
      <c r="J34" s="81" t="s">
        <v>17</v>
      </c>
      <c r="K34" s="155" t="s">
        <v>55</v>
      </c>
      <c r="L34" s="82" t="s">
        <v>18</v>
      </c>
      <c r="P34" s="166" t="s">
        <v>23</v>
      </c>
      <c r="Q34" s="72">
        <v>2</v>
      </c>
      <c r="R34" s="72">
        <v>2</v>
      </c>
      <c r="S34" s="72">
        <v>0</v>
      </c>
      <c r="T34" s="72">
        <v>0</v>
      </c>
      <c r="U34" s="72"/>
      <c r="V34" s="157">
        <f>SUM(Q34:U34)</f>
        <v>4</v>
      </c>
      <c r="W34" s="135">
        <v>3</v>
      </c>
    </row>
    <row r="35" spans="2:24" ht="18" customHeight="1" x14ac:dyDescent="0.2">
      <c r="B35" s="126">
        <v>0.375</v>
      </c>
      <c r="C35" s="127" t="s">
        <v>35</v>
      </c>
      <c r="D35" s="124" t="s">
        <v>30</v>
      </c>
      <c r="E35" s="148" t="s">
        <v>81</v>
      </c>
      <c r="F35" s="125" t="s">
        <v>7</v>
      </c>
      <c r="G35" s="68"/>
      <c r="H35" s="103">
        <v>0.375</v>
      </c>
      <c r="I35" s="89" t="s">
        <v>35</v>
      </c>
      <c r="J35" s="104" t="s">
        <v>23</v>
      </c>
      <c r="K35" s="156" t="s">
        <v>101</v>
      </c>
      <c r="L35" s="105" t="s">
        <v>31</v>
      </c>
      <c r="P35" s="166" t="s">
        <v>104</v>
      </c>
      <c r="Q35" s="72">
        <v>0</v>
      </c>
      <c r="R35" s="72">
        <v>0</v>
      </c>
      <c r="S35" s="72">
        <v>0</v>
      </c>
      <c r="T35" s="72" t="s">
        <v>64</v>
      </c>
      <c r="U35" s="72">
        <v>0</v>
      </c>
      <c r="V35" s="157">
        <f t="shared" ref="V35:V38" si="3">SUM(Q35:U35)</f>
        <v>0</v>
      </c>
      <c r="W35" s="135">
        <v>5</v>
      </c>
    </row>
    <row r="36" spans="2:24" ht="18" customHeight="1" x14ac:dyDescent="0.2">
      <c r="B36" s="106">
        <v>0.39583333333333331</v>
      </c>
      <c r="C36" s="75" t="s">
        <v>35</v>
      </c>
      <c r="D36" s="107" t="s">
        <v>29</v>
      </c>
      <c r="E36" s="149" t="s">
        <v>98</v>
      </c>
      <c r="F36" s="108" t="s">
        <v>30</v>
      </c>
      <c r="G36" s="68"/>
      <c r="H36" s="106">
        <v>0.39583333333333331</v>
      </c>
      <c r="I36" s="75" t="s">
        <v>35</v>
      </c>
      <c r="J36" s="107" t="s">
        <v>7</v>
      </c>
      <c r="K36" s="149" t="s">
        <v>107</v>
      </c>
      <c r="L36" s="108" t="s">
        <v>23</v>
      </c>
      <c r="P36" s="166" t="s">
        <v>31</v>
      </c>
      <c r="Q36" s="72">
        <v>0</v>
      </c>
      <c r="R36" s="72" t="s">
        <v>64</v>
      </c>
      <c r="S36" s="72">
        <v>2</v>
      </c>
      <c r="T36" s="72">
        <v>0</v>
      </c>
      <c r="U36" s="72">
        <v>0</v>
      </c>
      <c r="V36" s="157">
        <f t="shared" si="3"/>
        <v>2</v>
      </c>
      <c r="W36" s="135">
        <v>4</v>
      </c>
    </row>
    <row r="37" spans="2:24" ht="18" customHeight="1" x14ac:dyDescent="0.2">
      <c r="B37" s="106">
        <v>0.41666666666666702</v>
      </c>
      <c r="C37" s="75" t="s">
        <v>35</v>
      </c>
      <c r="D37" s="107" t="s">
        <v>23</v>
      </c>
      <c r="E37" s="149" t="s">
        <v>105</v>
      </c>
      <c r="F37" s="108" t="s">
        <v>29</v>
      </c>
      <c r="G37" s="68"/>
      <c r="H37" s="106">
        <v>0.41666666666666702</v>
      </c>
      <c r="I37" s="75" t="s">
        <v>35</v>
      </c>
      <c r="J37" s="107" t="s">
        <v>31</v>
      </c>
      <c r="K37" s="149" t="s">
        <v>108</v>
      </c>
      <c r="L37" s="108" t="s">
        <v>7</v>
      </c>
      <c r="P37" s="166" t="s">
        <v>30</v>
      </c>
      <c r="Q37" s="72">
        <v>2</v>
      </c>
      <c r="R37" s="72">
        <v>0</v>
      </c>
      <c r="S37" s="72" t="s">
        <v>64</v>
      </c>
      <c r="T37" s="72">
        <v>2</v>
      </c>
      <c r="U37" s="72">
        <v>2</v>
      </c>
      <c r="V37" s="157">
        <f t="shared" si="3"/>
        <v>6</v>
      </c>
      <c r="W37" s="135">
        <v>2</v>
      </c>
    </row>
    <row r="38" spans="2:24" ht="18" customHeight="1" thickBot="1" x14ac:dyDescent="0.25">
      <c r="B38" s="106">
        <v>0.4375</v>
      </c>
      <c r="C38" s="75" t="s">
        <v>35</v>
      </c>
      <c r="D38" s="107" t="s">
        <v>30</v>
      </c>
      <c r="E38" s="149" t="s">
        <v>106</v>
      </c>
      <c r="F38" s="108" t="s">
        <v>23</v>
      </c>
      <c r="G38" s="68"/>
      <c r="H38" s="106">
        <v>0.4375</v>
      </c>
      <c r="I38" s="75" t="s">
        <v>35</v>
      </c>
      <c r="J38" s="107" t="s">
        <v>29</v>
      </c>
      <c r="K38" s="149" t="s">
        <v>109</v>
      </c>
      <c r="L38" s="108" t="s">
        <v>31</v>
      </c>
      <c r="P38" s="167" t="s">
        <v>29</v>
      </c>
      <c r="Q38" s="137" t="s">
        <v>64</v>
      </c>
      <c r="R38" s="137">
        <v>2</v>
      </c>
      <c r="S38" s="137">
        <v>2</v>
      </c>
      <c r="T38" s="137">
        <v>2</v>
      </c>
      <c r="U38" s="137">
        <v>2</v>
      </c>
      <c r="V38" s="158">
        <f t="shared" si="3"/>
        <v>8</v>
      </c>
      <c r="W38" s="138">
        <v>1</v>
      </c>
    </row>
    <row r="39" spans="2:24" ht="18" customHeight="1" thickBot="1" x14ac:dyDescent="0.25">
      <c r="B39" s="109">
        <v>0.45833333333333298</v>
      </c>
      <c r="C39" s="76" t="s">
        <v>35</v>
      </c>
      <c r="D39" s="110" t="s">
        <v>7</v>
      </c>
      <c r="E39" s="150" t="s">
        <v>72</v>
      </c>
      <c r="F39" s="111" t="s">
        <v>29</v>
      </c>
      <c r="G39" s="68"/>
      <c r="H39" s="109">
        <v>0.45833333333333298</v>
      </c>
      <c r="I39" s="76" t="s">
        <v>35</v>
      </c>
      <c r="J39" s="110" t="s">
        <v>31</v>
      </c>
      <c r="K39" s="150" t="s">
        <v>110</v>
      </c>
      <c r="L39" s="111" t="s">
        <v>30</v>
      </c>
    </row>
    <row r="40" spans="2:24" ht="18" customHeight="1" thickBot="1" x14ac:dyDescent="0.25">
      <c r="F40" s="6"/>
      <c r="G40" s="72"/>
      <c r="K40" s="139"/>
      <c r="L40" s="6"/>
    </row>
    <row r="41" spans="2:24" ht="19" customHeight="1" thickBot="1" x14ac:dyDescent="0.25">
      <c r="B41" s="192" t="s">
        <v>58</v>
      </c>
      <c r="C41" s="193"/>
      <c r="D41" s="193"/>
      <c r="E41" s="193"/>
      <c r="F41" s="194"/>
      <c r="G41" s="72"/>
      <c r="H41" s="192" t="s">
        <v>59</v>
      </c>
      <c r="I41" s="193"/>
      <c r="J41" s="193"/>
      <c r="K41" s="193"/>
      <c r="L41" s="194"/>
      <c r="P41" s="181" t="s">
        <v>53</v>
      </c>
      <c r="Q41" s="175">
        <v>1</v>
      </c>
      <c r="R41" s="175">
        <v>2</v>
      </c>
      <c r="S41" s="175">
        <v>3</v>
      </c>
      <c r="T41" s="175">
        <v>4</v>
      </c>
      <c r="U41" s="175">
        <v>5</v>
      </c>
      <c r="V41" s="176" t="s">
        <v>62</v>
      </c>
      <c r="W41" s="160" t="s">
        <v>66</v>
      </c>
      <c r="X41" s="160" t="s">
        <v>124</v>
      </c>
    </row>
    <row r="42" spans="2:24" ht="18" customHeight="1" thickBot="1" x14ac:dyDescent="0.25">
      <c r="B42" s="55" t="s">
        <v>16</v>
      </c>
      <c r="C42" s="56" t="s">
        <v>48</v>
      </c>
      <c r="D42" s="56" t="s">
        <v>17</v>
      </c>
      <c r="E42" s="141" t="s">
        <v>55</v>
      </c>
      <c r="F42" s="57" t="s">
        <v>18</v>
      </c>
      <c r="G42" s="67"/>
      <c r="H42" s="55" t="s">
        <v>16</v>
      </c>
      <c r="I42" s="56" t="s">
        <v>48</v>
      </c>
      <c r="J42" s="56" t="s">
        <v>17</v>
      </c>
      <c r="K42" s="141" t="s">
        <v>55</v>
      </c>
      <c r="L42" s="57" t="s">
        <v>18</v>
      </c>
      <c r="P42" s="166" t="s">
        <v>111</v>
      </c>
      <c r="Q42" s="72">
        <v>2</v>
      </c>
      <c r="R42" s="72" t="s">
        <v>64</v>
      </c>
      <c r="S42" s="72">
        <v>2</v>
      </c>
      <c r="T42" s="72">
        <v>1</v>
      </c>
      <c r="U42" s="72">
        <v>2</v>
      </c>
      <c r="V42" s="157">
        <f>SUM(Q42:U42)</f>
        <v>7</v>
      </c>
      <c r="W42" s="135">
        <v>1</v>
      </c>
      <c r="X42" s="182">
        <f>3+3+0+5</f>
        <v>11</v>
      </c>
    </row>
    <row r="43" spans="2:24" ht="18" customHeight="1" x14ac:dyDescent="0.2">
      <c r="B43" s="128">
        <v>0.47916666666666669</v>
      </c>
      <c r="C43" s="129" t="s">
        <v>53</v>
      </c>
      <c r="D43" s="130" t="s">
        <v>13</v>
      </c>
      <c r="E43" s="151" t="s">
        <v>115</v>
      </c>
      <c r="F43" s="131" t="s">
        <v>8</v>
      </c>
      <c r="G43" s="68"/>
      <c r="H43" s="128">
        <v>0.47916666666666669</v>
      </c>
      <c r="I43" s="129" t="s">
        <v>53</v>
      </c>
      <c r="J43" s="130" t="s">
        <v>38</v>
      </c>
      <c r="K43" s="151" t="s">
        <v>119</v>
      </c>
      <c r="L43" s="131" t="s">
        <v>46</v>
      </c>
      <c r="P43" s="166" t="s">
        <v>112</v>
      </c>
      <c r="Q43" s="72">
        <v>0</v>
      </c>
      <c r="R43" s="72">
        <v>0</v>
      </c>
      <c r="S43" s="72">
        <v>0</v>
      </c>
      <c r="T43" s="72">
        <v>0</v>
      </c>
      <c r="U43" s="72" t="s">
        <v>64</v>
      </c>
      <c r="V43" s="157">
        <f t="shared" ref="V43:V46" si="4">SUM(Q43:U43)</f>
        <v>0</v>
      </c>
      <c r="W43" s="135">
        <v>5</v>
      </c>
      <c r="X43" s="183"/>
    </row>
    <row r="44" spans="2:24" ht="18" customHeight="1" x14ac:dyDescent="0.2">
      <c r="B44" s="113">
        <v>0.5</v>
      </c>
      <c r="C44" s="77" t="s">
        <v>53</v>
      </c>
      <c r="D44" s="112" t="s">
        <v>8</v>
      </c>
      <c r="E44" s="152" t="s">
        <v>116</v>
      </c>
      <c r="F44" s="114" t="s">
        <v>21</v>
      </c>
      <c r="G44" s="68"/>
      <c r="H44" s="113">
        <v>0.5</v>
      </c>
      <c r="I44" s="77" t="s">
        <v>53</v>
      </c>
      <c r="J44" s="112" t="s">
        <v>46</v>
      </c>
      <c r="K44" s="152" t="s">
        <v>120</v>
      </c>
      <c r="L44" s="114" t="s">
        <v>13</v>
      </c>
      <c r="P44" s="166" t="s">
        <v>113</v>
      </c>
      <c r="Q44" s="72">
        <v>0</v>
      </c>
      <c r="R44" s="72">
        <v>2</v>
      </c>
      <c r="S44" s="72">
        <v>2</v>
      </c>
      <c r="T44" s="72" t="s">
        <v>64</v>
      </c>
      <c r="U44" s="72">
        <v>0</v>
      </c>
      <c r="V44" s="157">
        <f t="shared" si="4"/>
        <v>4</v>
      </c>
      <c r="W44" s="135">
        <v>3</v>
      </c>
      <c r="X44" s="183"/>
    </row>
    <row r="45" spans="2:24" ht="18" customHeight="1" x14ac:dyDescent="0.2">
      <c r="B45" s="113">
        <v>0.52083333333333304</v>
      </c>
      <c r="C45" s="77" t="s">
        <v>53</v>
      </c>
      <c r="D45" s="112" t="s">
        <v>38</v>
      </c>
      <c r="E45" s="152" t="s">
        <v>117</v>
      </c>
      <c r="F45" s="114" t="s">
        <v>21</v>
      </c>
      <c r="G45" s="68"/>
      <c r="H45" s="113">
        <v>0.52083333333333304</v>
      </c>
      <c r="I45" s="77" t="s">
        <v>53</v>
      </c>
      <c r="J45" s="112" t="s">
        <v>46</v>
      </c>
      <c r="K45" s="152" t="s">
        <v>121</v>
      </c>
      <c r="L45" s="114" t="s">
        <v>8</v>
      </c>
      <c r="P45" s="166" t="s">
        <v>114</v>
      </c>
      <c r="Q45" s="72">
        <v>2</v>
      </c>
      <c r="R45" s="72">
        <v>2</v>
      </c>
      <c r="S45" s="72" t="s">
        <v>64</v>
      </c>
      <c r="T45" s="72">
        <v>1</v>
      </c>
      <c r="U45" s="72">
        <v>2</v>
      </c>
      <c r="V45" s="157">
        <f t="shared" si="4"/>
        <v>7</v>
      </c>
      <c r="W45" s="135">
        <v>2</v>
      </c>
      <c r="X45" s="183">
        <f>1+1+0+4</f>
        <v>6</v>
      </c>
    </row>
    <row r="46" spans="2:24" ht="18" customHeight="1" thickBot="1" x14ac:dyDescent="0.25">
      <c r="B46" s="113">
        <v>0.54166666666666696</v>
      </c>
      <c r="C46" s="77" t="s">
        <v>53</v>
      </c>
      <c r="D46" s="112" t="s">
        <v>13</v>
      </c>
      <c r="E46" s="152" t="s">
        <v>83</v>
      </c>
      <c r="F46" s="114" t="s">
        <v>38</v>
      </c>
      <c r="G46" s="68"/>
      <c r="H46" s="113">
        <v>0.54166666666666696</v>
      </c>
      <c r="I46" s="77" t="s">
        <v>53</v>
      </c>
      <c r="J46" s="112" t="s">
        <v>21</v>
      </c>
      <c r="K46" s="152" t="s">
        <v>122</v>
      </c>
      <c r="L46" s="114" t="s">
        <v>46</v>
      </c>
      <c r="P46" s="167" t="s">
        <v>21</v>
      </c>
      <c r="Q46" s="137" t="s">
        <v>64</v>
      </c>
      <c r="R46" s="137">
        <v>0</v>
      </c>
      <c r="S46" s="137">
        <v>0</v>
      </c>
      <c r="T46" s="137">
        <v>2</v>
      </c>
      <c r="U46" s="137">
        <v>0</v>
      </c>
      <c r="V46" s="158">
        <f t="shared" si="4"/>
        <v>2</v>
      </c>
      <c r="W46" s="138">
        <v>4</v>
      </c>
      <c r="X46" s="184"/>
    </row>
    <row r="47" spans="2:24" ht="18" customHeight="1" thickBot="1" x14ac:dyDescent="0.25">
      <c r="B47" s="115">
        <v>0.5625</v>
      </c>
      <c r="C47" s="78" t="s">
        <v>53</v>
      </c>
      <c r="D47" s="116" t="s">
        <v>8</v>
      </c>
      <c r="E47" s="153" t="s">
        <v>118</v>
      </c>
      <c r="F47" s="117" t="s">
        <v>38</v>
      </c>
      <c r="G47" s="68"/>
      <c r="H47" s="115">
        <v>0.5625</v>
      </c>
      <c r="I47" s="78" t="s">
        <v>51</v>
      </c>
      <c r="J47" s="116" t="s">
        <v>21</v>
      </c>
      <c r="K47" s="153" t="s">
        <v>123</v>
      </c>
      <c r="L47" s="117" t="s">
        <v>13</v>
      </c>
    </row>
    <row r="48" spans="2:24" ht="18" customHeight="1" x14ac:dyDescent="0.2">
      <c r="B48" s="90"/>
      <c r="C48" s="72"/>
      <c r="D48" s="68"/>
      <c r="E48" s="154"/>
      <c r="F48" s="68"/>
      <c r="G48" s="68"/>
      <c r="H48" s="90"/>
      <c r="I48" s="72"/>
      <c r="J48" s="68"/>
      <c r="K48" s="154"/>
      <c r="L48" s="68"/>
    </row>
    <row r="49" spans="3:10" x14ac:dyDescent="0.2">
      <c r="C49" s="5"/>
      <c r="D49" s="5"/>
      <c r="E49" s="165"/>
      <c r="J49" s="5"/>
    </row>
    <row r="50" spans="3:10" x14ac:dyDescent="0.2">
      <c r="H50" s="5"/>
      <c r="I50" s="5"/>
      <c r="J50" s="5"/>
    </row>
  </sheetData>
  <mergeCells count="12">
    <mergeCell ref="B41:F41"/>
    <mergeCell ref="H41:L41"/>
    <mergeCell ref="B33:F33"/>
    <mergeCell ref="H33:L33"/>
    <mergeCell ref="B2:L2"/>
    <mergeCell ref="B31:L31"/>
    <mergeCell ref="B12:F12"/>
    <mergeCell ref="H12:L12"/>
    <mergeCell ref="B20:F20"/>
    <mergeCell ref="H20:L20"/>
    <mergeCell ref="H4:L4"/>
    <mergeCell ref="B4:F4"/>
  </mergeCells>
  <pageMargins left="0.7" right="0.7" top="0.75" bottom="0.75" header="0.3" footer="0.3"/>
  <pageSetup paperSize="9" orientation="landscape" horizontalDpi="0" verticalDpi="0" copies="3"/>
  <rowBreaks count="1" manualBreakCount="1">
    <brk id="29" max="16383" man="1"/>
  </rowBreaks>
  <ignoredErrors>
    <ignoredError sqref="E8:E9 E16 E39 K39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736DC-016F-F94A-BB2B-F931680B82FD}">
  <dimension ref="A1:V71"/>
  <sheetViews>
    <sheetView zoomScale="84" zoomScaleNormal="120" workbookViewId="0">
      <selection activeCell="L1" sqref="L1:O14"/>
    </sheetView>
  </sheetViews>
  <sheetFormatPr baseColWidth="10" defaultRowHeight="16" x14ac:dyDescent="0.2"/>
  <cols>
    <col min="1" max="1" width="10.83203125" style="5"/>
    <col min="2" max="2" width="15.33203125" style="5" customWidth="1"/>
    <col min="3" max="3" width="14" style="5" bestFit="1" customWidth="1"/>
    <col min="4" max="8" width="10.83203125" style="5"/>
    <col min="9" max="9" width="11.5" style="5" customWidth="1"/>
    <col min="10" max="16384" width="10.83203125" style="5"/>
  </cols>
  <sheetData>
    <row r="1" spans="1:18" x14ac:dyDescent="0.2">
      <c r="J1" s="21"/>
      <c r="L1" s="22" t="s">
        <v>47</v>
      </c>
      <c r="M1" s="22" t="s">
        <v>24</v>
      </c>
      <c r="N1" s="22">
        <v>2</v>
      </c>
      <c r="Q1" s="5">
        <v>1</v>
      </c>
      <c r="R1" s="52">
        <v>6</v>
      </c>
    </row>
    <row r="2" spans="1:18" ht="17" thickBot="1" x14ac:dyDescent="0.25">
      <c r="J2" s="21"/>
      <c r="L2" s="18" t="s">
        <v>34</v>
      </c>
      <c r="M2" s="18" t="s">
        <v>24</v>
      </c>
      <c r="N2" s="18">
        <v>2</v>
      </c>
      <c r="Q2" s="5">
        <v>2</v>
      </c>
      <c r="R2" s="52">
        <v>5</v>
      </c>
    </row>
    <row r="3" spans="1:18" ht="17" thickBot="1" x14ac:dyDescent="0.25">
      <c r="B3" s="65" t="s">
        <v>0</v>
      </c>
      <c r="C3" s="66" t="s">
        <v>32</v>
      </c>
      <c r="J3" s="21"/>
      <c r="L3" s="22" t="s">
        <v>21</v>
      </c>
      <c r="M3" s="22" t="s">
        <v>22</v>
      </c>
      <c r="N3" s="22">
        <v>1</v>
      </c>
      <c r="Q3" s="5">
        <v>3</v>
      </c>
      <c r="R3" s="52">
        <v>4</v>
      </c>
    </row>
    <row r="4" spans="1:18" ht="17" thickBot="1" x14ac:dyDescent="0.25">
      <c r="A4" s="5">
        <v>1</v>
      </c>
      <c r="B4" s="23" t="s">
        <v>9</v>
      </c>
      <c r="C4" s="24" t="s">
        <v>33</v>
      </c>
      <c r="E4" s="26" t="s">
        <v>1</v>
      </c>
      <c r="F4" s="27" t="s">
        <v>50</v>
      </c>
      <c r="G4" s="28" t="s">
        <v>2</v>
      </c>
      <c r="H4" s="29" t="s">
        <v>3</v>
      </c>
      <c r="I4" s="30" t="s">
        <v>4</v>
      </c>
      <c r="J4" s="31"/>
      <c r="L4" s="22" t="s">
        <v>23</v>
      </c>
      <c r="M4" s="22" t="s">
        <v>24</v>
      </c>
      <c r="N4" s="22">
        <v>2</v>
      </c>
      <c r="Q4" s="5">
        <v>1</v>
      </c>
      <c r="R4" s="52">
        <v>2</v>
      </c>
    </row>
    <row r="5" spans="1:18" x14ac:dyDescent="0.2">
      <c r="A5" s="5">
        <v>2</v>
      </c>
      <c r="B5" s="32" t="s">
        <v>14</v>
      </c>
      <c r="C5" s="33" t="s">
        <v>33</v>
      </c>
      <c r="E5" s="34" t="s">
        <v>9</v>
      </c>
      <c r="F5" s="35" t="s">
        <v>29</v>
      </c>
      <c r="G5" s="36" t="s">
        <v>21</v>
      </c>
      <c r="H5" s="37" t="s">
        <v>12</v>
      </c>
      <c r="I5" s="38" t="s">
        <v>42</v>
      </c>
      <c r="J5" s="21"/>
      <c r="L5" s="22" t="s">
        <v>25</v>
      </c>
      <c r="M5" s="22" t="s">
        <v>24</v>
      </c>
      <c r="N5" s="22">
        <v>2</v>
      </c>
      <c r="Q5" s="5">
        <v>5</v>
      </c>
      <c r="R5" s="52">
        <v>3</v>
      </c>
    </row>
    <row r="6" spans="1:18" x14ac:dyDescent="0.2">
      <c r="A6" s="5">
        <v>3</v>
      </c>
      <c r="B6" s="32" t="s">
        <v>34</v>
      </c>
      <c r="C6" s="33" t="s">
        <v>33</v>
      </c>
      <c r="E6" s="34" t="s">
        <v>14</v>
      </c>
      <c r="F6" s="35" t="s">
        <v>30</v>
      </c>
      <c r="G6" s="36" t="s">
        <v>13</v>
      </c>
      <c r="H6" s="37" t="s">
        <v>6</v>
      </c>
      <c r="I6" s="38" t="s">
        <v>5</v>
      </c>
      <c r="J6" s="21"/>
      <c r="L6" s="22" t="s">
        <v>26</v>
      </c>
      <c r="M6" s="22" t="s">
        <v>27</v>
      </c>
      <c r="N6" s="22">
        <v>3</v>
      </c>
      <c r="Q6" s="5">
        <v>6</v>
      </c>
      <c r="R6" s="52">
        <v>4</v>
      </c>
    </row>
    <row r="7" spans="1:18" x14ac:dyDescent="0.2">
      <c r="A7" s="5">
        <v>4</v>
      </c>
      <c r="B7" s="32" t="s">
        <v>26</v>
      </c>
      <c r="C7" s="33" t="s">
        <v>33</v>
      </c>
      <c r="E7" s="34" t="s">
        <v>34</v>
      </c>
      <c r="F7" s="35" t="s">
        <v>23</v>
      </c>
      <c r="G7" s="36" t="s">
        <v>38</v>
      </c>
      <c r="H7" s="37" t="s">
        <v>41</v>
      </c>
      <c r="I7" s="38" t="s">
        <v>43</v>
      </c>
      <c r="J7" s="21"/>
      <c r="L7" s="22" t="s">
        <v>40</v>
      </c>
      <c r="M7" s="22" t="s">
        <v>22</v>
      </c>
      <c r="N7" s="22">
        <v>1</v>
      </c>
      <c r="Q7" s="5">
        <v>3</v>
      </c>
      <c r="R7" s="52">
        <v>1</v>
      </c>
    </row>
    <row r="8" spans="1:18" ht="17" thickBot="1" x14ac:dyDescent="0.25">
      <c r="A8" s="5">
        <v>5</v>
      </c>
      <c r="B8" s="39" t="s">
        <v>10</v>
      </c>
      <c r="C8" s="40" t="s">
        <v>33</v>
      </c>
      <c r="E8" s="34" t="s">
        <v>26</v>
      </c>
      <c r="F8" s="35" t="s">
        <v>31</v>
      </c>
      <c r="G8" s="36" t="s">
        <v>46</v>
      </c>
      <c r="H8" s="37" t="s">
        <v>11</v>
      </c>
      <c r="I8" s="38" t="s">
        <v>45</v>
      </c>
      <c r="J8" s="41"/>
      <c r="L8" s="22" t="s">
        <v>28</v>
      </c>
      <c r="M8" s="22" t="s">
        <v>27</v>
      </c>
      <c r="N8" s="22">
        <v>3</v>
      </c>
      <c r="Q8" s="5">
        <v>4</v>
      </c>
      <c r="R8" s="52">
        <v>5</v>
      </c>
    </row>
    <row r="9" spans="1:18" ht="17" thickBot="1" x14ac:dyDescent="0.25">
      <c r="A9" s="5">
        <v>6</v>
      </c>
      <c r="B9" s="23" t="s">
        <v>29</v>
      </c>
      <c r="C9" s="42" t="s">
        <v>35</v>
      </c>
      <c r="E9" s="43" t="s">
        <v>10</v>
      </c>
      <c r="F9" s="44" t="s">
        <v>49</v>
      </c>
      <c r="G9" s="45" t="s">
        <v>8</v>
      </c>
      <c r="H9" s="46" t="s">
        <v>40</v>
      </c>
      <c r="I9" s="38" t="s">
        <v>37</v>
      </c>
      <c r="J9" s="47"/>
      <c r="L9" s="22" t="s">
        <v>29</v>
      </c>
      <c r="M9" s="22" t="s">
        <v>24</v>
      </c>
      <c r="N9" s="22">
        <v>2</v>
      </c>
      <c r="Q9" s="5">
        <v>2</v>
      </c>
      <c r="R9" s="52">
        <v>6</v>
      </c>
    </row>
    <row r="10" spans="1:18" ht="17" thickBot="1" x14ac:dyDescent="0.25">
      <c r="A10" s="5">
        <v>7</v>
      </c>
      <c r="B10" s="32" t="s">
        <v>30</v>
      </c>
      <c r="C10" s="48" t="s">
        <v>35</v>
      </c>
      <c r="I10" s="49" t="s">
        <v>44</v>
      </c>
      <c r="J10" s="21"/>
      <c r="L10" s="22" t="s">
        <v>30</v>
      </c>
      <c r="M10" s="22" t="s">
        <v>24</v>
      </c>
      <c r="N10" s="22">
        <v>2</v>
      </c>
      <c r="Q10" s="5">
        <v>2</v>
      </c>
      <c r="R10" s="52">
        <v>3</v>
      </c>
    </row>
    <row r="11" spans="1:18" x14ac:dyDescent="0.2">
      <c r="A11" s="5">
        <v>8</v>
      </c>
      <c r="B11" s="32" t="s">
        <v>23</v>
      </c>
      <c r="C11" s="48" t="s">
        <v>35</v>
      </c>
      <c r="J11" s="21"/>
      <c r="L11" s="22" t="s">
        <v>11</v>
      </c>
      <c r="M11" s="22" t="s">
        <v>24</v>
      </c>
      <c r="N11" s="22">
        <v>2</v>
      </c>
      <c r="Q11" s="5">
        <v>1</v>
      </c>
      <c r="R11" s="52">
        <v>4</v>
      </c>
    </row>
    <row r="12" spans="1:18" x14ac:dyDescent="0.2">
      <c r="A12" s="5">
        <v>9</v>
      </c>
      <c r="B12" s="32" t="s">
        <v>31</v>
      </c>
      <c r="C12" s="48" t="s">
        <v>35</v>
      </c>
      <c r="L12" s="22" t="s">
        <v>15</v>
      </c>
      <c r="M12" s="22" t="s">
        <v>24</v>
      </c>
      <c r="N12" s="22">
        <v>2</v>
      </c>
      <c r="Q12" s="5">
        <v>6</v>
      </c>
      <c r="R12" s="52">
        <v>5</v>
      </c>
    </row>
    <row r="13" spans="1:18" ht="17" thickBot="1" x14ac:dyDescent="0.25">
      <c r="A13" s="5">
        <v>10</v>
      </c>
      <c r="B13" s="39" t="s">
        <v>7</v>
      </c>
      <c r="C13" s="50" t="s">
        <v>35</v>
      </c>
      <c r="L13" s="22" t="s">
        <v>31</v>
      </c>
      <c r="M13" s="22" t="s">
        <v>24</v>
      </c>
      <c r="N13" s="22">
        <v>2</v>
      </c>
      <c r="Q13" s="5">
        <v>5</v>
      </c>
      <c r="R13" s="52">
        <v>1</v>
      </c>
    </row>
    <row r="14" spans="1:18" x14ac:dyDescent="0.2">
      <c r="A14" s="5">
        <v>11</v>
      </c>
      <c r="B14" s="23" t="s">
        <v>39</v>
      </c>
      <c r="C14" s="51" t="s">
        <v>53</v>
      </c>
      <c r="L14" s="22"/>
      <c r="M14" s="22"/>
      <c r="N14" s="5">
        <f ca="1">SUM(N1:N14)</f>
        <v>26</v>
      </c>
      <c r="Q14" s="5">
        <v>3</v>
      </c>
      <c r="R14" s="52">
        <v>6</v>
      </c>
    </row>
    <row r="15" spans="1:18" x14ac:dyDescent="0.2">
      <c r="A15" s="5">
        <v>12</v>
      </c>
      <c r="B15" s="32" t="s">
        <v>12</v>
      </c>
      <c r="C15" s="53" t="s">
        <v>53</v>
      </c>
      <c r="Q15" s="5">
        <v>4</v>
      </c>
      <c r="R15" s="52">
        <v>2</v>
      </c>
    </row>
    <row r="16" spans="1:18" x14ac:dyDescent="0.2">
      <c r="A16" s="5">
        <v>13</v>
      </c>
      <c r="B16" s="32" t="s">
        <v>36</v>
      </c>
      <c r="C16" s="53" t="s">
        <v>53</v>
      </c>
    </row>
    <row r="17" spans="1:13" x14ac:dyDescent="0.2">
      <c r="A17" s="5">
        <v>14</v>
      </c>
      <c r="B17" s="32" t="s">
        <v>13</v>
      </c>
      <c r="C17" s="53" t="s">
        <v>53</v>
      </c>
    </row>
    <row r="18" spans="1:13" ht="17" thickBot="1" x14ac:dyDescent="0.25">
      <c r="A18" s="5">
        <v>15</v>
      </c>
      <c r="B18" s="39" t="s">
        <v>38</v>
      </c>
      <c r="C18" s="53" t="s">
        <v>53</v>
      </c>
      <c r="I18" s="25"/>
    </row>
    <row r="19" spans="1:13" x14ac:dyDescent="0.2">
      <c r="A19" s="5">
        <v>16</v>
      </c>
      <c r="B19" s="23" t="s">
        <v>41</v>
      </c>
      <c r="C19" s="54" t="s">
        <v>52</v>
      </c>
      <c r="I19" s="25"/>
    </row>
    <row r="20" spans="1:13" x14ac:dyDescent="0.2">
      <c r="A20" s="5">
        <v>17</v>
      </c>
      <c r="B20" s="32" t="s">
        <v>11</v>
      </c>
      <c r="C20" s="58" t="s">
        <v>52</v>
      </c>
      <c r="G20" s="25"/>
      <c r="I20" s="25"/>
    </row>
    <row r="21" spans="1:13" x14ac:dyDescent="0.2">
      <c r="A21" s="5">
        <v>18</v>
      </c>
      <c r="B21" s="32" t="s">
        <v>46</v>
      </c>
      <c r="C21" s="58" t="s">
        <v>52</v>
      </c>
      <c r="G21" s="25"/>
      <c r="I21" s="25"/>
    </row>
    <row r="22" spans="1:13" x14ac:dyDescent="0.2">
      <c r="A22" s="5">
        <v>19</v>
      </c>
      <c r="B22" s="32" t="s">
        <v>8</v>
      </c>
      <c r="C22" s="58" t="s">
        <v>52</v>
      </c>
      <c r="G22" s="25"/>
      <c r="I22" s="25"/>
    </row>
    <row r="23" spans="1:13" ht="17" thickBot="1" x14ac:dyDescent="0.25">
      <c r="A23" s="5">
        <v>20</v>
      </c>
      <c r="B23" s="32" t="s">
        <v>40</v>
      </c>
      <c r="C23" s="58" t="s">
        <v>52</v>
      </c>
      <c r="G23" s="25"/>
      <c r="I23" s="25"/>
      <c r="K23" s="25"/>
      <c r="M23" s="25"/>
    </row>
    <row r="24" spans="1:13" x14ac:dyDescent="0.2">
      <c r="A24" s="5">
        <v>21</v>
      </c>
      <c r="B24" s="63" t="s">
        <v>42</v>
      </c>
      <c r="C24" s="64" t="s">
        <v>54</v>
      </c>
      <c r="G24" s="25"/>
      <c r="I24" s="25"/>
      <c r="K24" s="25"/>
      <c r="M24" s="25"/>
    </row>
    <row r="25" spans="1:13" x14ac:dyDescent="0.2">
      <c r="A25" s="5">
        <v>22</v>
      </c>
      <c r="B25" s="59" t="s">
        <v>45</v>
      </c>
      <c r="C25" s="60" t="s">
        <v>54</v>
      </c>
      <c r="G25" s="25"/>
    </row>
    <row r="26" spans="1:13" x14ac:dyDescent="0.2">
      <c r="A26" s="5">
        <v>23</v>
      </c>
      <c r="B26" s="59" t="s">
        <v>37</v>
      </c>
      <c r="C26" s="60" t="s">
        <v>54</v>
      </c>
    </row>
    <row r="27" spans="1:13" x14ac:dyDescent="0.2">
      <c r="A27" s="5">
        <v>24</v>
      </c>
      <c r="B27" s="59" t="s">
        <v>5</v>
      </c>
      <c r="C27" s="60" t="s">
        <v>54</v>
      </c>
    </row>
    <row r="28" spans="1:13" x14ac:dyDescent="0.2">
      <c r="A28" s="5">
        <v>25</v>
      </c>
      <c r="B28" s="59" t="s">
        <v>43</v>
      </c>
      <c r="C28" s="60" t="s">
        <v>54</v>
      </c>
    </row>
    <row r="29" spans="1:13" ht="17" thickBot="1" x14ac:dyDescent="0.25">
      <c r="A29" s="5">
        <v>26</v>
      </c>
      <c r="B29" s="61" t="s">
        <v>44</v>
      </c>
      <c r="C29" s="62" t="s">
        <v>54</v>
      </c>
    </row>
    <row r="30" spans="1:13" x14ac:dyDescent="0.2">
      <c r="A30" s="5">
        <v>27</v>
      </c>
      <c r="C30" s="20"/>
    </row>
    <row r="31" spans="1:13" x14ac:dyDescent="0.2">
      <c r="A31" s="5">
        <v>28</v>
      </c>
      <c r="C31" s="20"/>
    </row>
    <row r="32" spans="1:13" x14ac:dyDescent="0.2">
      <c r="A32" s="5">
        <v>29</v>
      </c>
    </row>
    <row r="33" spans="1:22" x14ac:dyDescent="0.2">
      <c r="A33" s="5">
        <v>30</v>
      </c>
      <c r="R33" s="52"/>
      <c r="T33" s="52"/>
      <c r="V33" s="52"/>
    </row>
    <row r="34" spans="1:22" x14ac:dyDescent="0.2">
      <c r="R34" s="52"/>
      <c r="T34" s="52"/>
      <c r="V34" s="52"/>
    </row>
    <row r="35" spans="1:22" x14ac:dyDescent="0.2">
      <c r="R35" s="52"/>
      <c r="T35" s="52"/>
      <c r="V35" s="52"/>
    </row>
    <row r="36" spans="1:22" x14ac:dyDescent="0.2">
      <c r="R36" s="52"/>
      <c r="T36" s="52"/>
      <c r="V36" s="52"/>
    </row>
    <row r="37" spans="1:22" x14ac:dyDescent="0.2">
      <c r="R37" s="52"/>
      <c r="T37" s="52"/>
      <c r="V37" s="52"/>
    </row>
    <row r="54" spans="3:3" x14ac:dyDescent="0.2">
      <c r="C54" s="52"/>
    </row>
    <row r="55" spans="3:3" x14ac:dyDescent="0.2">
      <c r="C55" s="52"/>
    </row>
    <row r="56" spans="3:3" x14ac:dyDescent="0.2">
      <c r="C56" s="52"/>
    </row>
    <row r="57" spans="3:3" x14ac:dyDescent="0.2">
      <c r="C57" s="52"/>
    </row>
    <row r="58" spans="3:3" x14ac:dyDescent="0.2">
      <c r="C58" s="52"/>
    </row>
    <row r="71" spans="3:3" x14ac:dyDescent="0.2">
      <c r="C71" s="25"/>
    </row>
  </sheetData>
  <phoneticPr fontId="8" type="noConversion"/>
  <pageMargins left="0.7" right="0.7" top="0.75" bottom="0.75" header="0.3" footer="0.3"/>
  <pageSetup paperSize="9" orientation="landscape" horizontalDpi="0" verticalDpi="0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41C7A755248F44821A306A8603931B" ma:contentTypeVersion="13" ma:contentTypeDescription="Create a new document." ma:contentTypeScope="" ma:versionID="0682ac6d0c37459b28b706090ff2846f">
  <xsd:schema xmlns:xsd="http://www.w3.org/2001/XMLSchema" xmlns:xs="http://www.w3.org/2001/XMLSchema" xmlns:p="http://schemas.microsoft.com/office/2006/metadata/properties" xmlns:ns2="4c71e62e-57de-4134-a34c-886db3bf6e21" xmlns:ns3="f8de8bcd-23c9-4ffc-9f30-6f72678a52f3" targetNamespace="http://schemas.microsoft.com/office/2006/metadata/properties" ma:root="true" ma:fieldsID="4bfd3fa7fde781e1a4c7dca495b0da4f" ns2:_="" ns3:_="">
    <xsd:import namespace="4c71e62e-57de-4134-a34c-886db3bf6e21"/>
    <xsd:import namespace="f8de8bcd-23c9-4ffc-9f30-6f72678a52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1e62e-57de-4134-a34c-886db3bf6e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e8bcd-23c9-4ffc-9f30-6f72678a52f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14A41C-A963-42DA-9BE1-9FEF096C6E49}"/>
</file>

<file path=customXml/itemProps2.xml><?xml version="1.0" encoding="utf-8"?>
<ds:datastoreItem xmlns:ds="http://schemas.openxmlformats.org/officeDocument/2006/customXml" ds:itemID="{BAD18678-99D6-412C-9BB3-E2B04F222C4D}"/>
</file>

<file path=customXml/itemProps3.xml><?xml version="1.0" encoding="utf-8"?>
<ds:datastoreItem xmlns:ds="http://schemas.openxmlformats.org/officeDocument/2006/customXml" ds:itemID="{6CACBD6F-F9D5-4016-9DFC-11C4A69BDD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Forsíða</vt:lpstr>
      <vt:lpstr>Leikjaniðurröðun</vt:lpstr>
      <vt:lpstr>Deildir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Maksim Akbacehv [Aviation 2018]</dc:creator>
  <cp:lastModifiedBy>Maksim Akbacehv [Aviation 2018]</cp:lastModifiedBy>
  <cp:lastPrinted>2022-02-11T13:22:08Z</cp:lastPrinted>
  <dcterms:created xsi:type="dcterms:W3CDTF">2022-02-03T12:49:24Z</dcterms:created>
  <dcterms:modified xsi:type="dcterms:W3CDTF">2022-04-14T20:43:01Z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0x010100BD41C7A755248F44821A306A8603931B</vt:lpwstr>
  </property>
</Properties>
</file>