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io365.sharepoint.com/sites/Mtaml/Shared Documents/General/Íslandsmót/5.-8. flokkur/5fl kk og kvk/"/>
    </mc:Choice>
  </mc:AlternateContent>
  <xr:revisionPtr revIDLastSave="1" documentId="8_{540C2442-AAD8-48EE-AAC4-8631DB953D8E}" xr6:coauthVersionLast="47" xr6:coauthVersionMax="47" xr10:uidLastSave="{4BA57C1A-D76C-4373-96EB-2B5409EB56EF}"/>
  <bookViews>
    <workbookView xWindow="-28920" yWindow="-120" windowWidth="29040" windowHeight="15840" activeTab="2" xr2:uid="{00000000-000D-0000-FFFF-FFFF00000000}"/>
  </bookViews>
  <sheets>
    <sheet name="Forsíða" sheetId="2" r:id="rId1"/>
    <sheet name="Leikjaplan" sheetId="1" r:id="rId2"/>
    <sheet name="Stöðutöflur - karla" sheetId="5" r:id="rId3"/>
    <sheet name="Stöðutöflur - kvenna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3" l="1"/>
  <c r="L17" i="3"/>
  <c r="T5" i="3"/>
  <c r="I32" i="3"/>
  <c r="I31" i="3"/>
  <c r="F34" i="3"/>
  <c r="F33" i="3"/>
  <c r="L31" i="3"/>
  <c r="C34" i="3"/>
  <c r="C32" i="3"/>
  <c r="L15" i="5"/>
  <c r="L14" i="5"/>
  <c r="L13" i="5"/>
  <c r="I16" i="5"/>
  <c r="I14" i="5"/>
  <c r="I13" i="5"/>
  <c r="F16" i="5"/>
  <c r="F15" i="5"/>
  <c r="F13" i="5"/>
  <c r="C16" i="5"/>
  <c r="C15" i="5"/>
  <c r="C14" i="5"/>
  <c r="L22" i="3"/>
  <c r="C25" i="3"/>
  <c r="I5" i="3"/>
  <c r="F6" i="3"/>
  <c r="O43" i="5"/>
  <c r="O42" i="5"/>
  <c r="O41" i="5"/>
  <c r="O40" i="5"/>
  <c r="L44" i="5"/>
  <c r="L42" i="5"/>
  <c r="L41" i="5"/>
  <c r="L40" i="5"/>
  <c r="I44" i="5"/>
  <c r="I43" i="5"/>
  <c r="I41" i="5"/>
  <c r="I40" i="5"/>
  <c r="F44" i="5"/>
  <c r="F43" i="5"/>
  <c r="F42" i="5"/>
  <c r="F40" i="5"/>
  <c r="C44" i="5"/>
  <c r="C43" i="5"/>
  <c r="C42" i="5"/>
  <c r="C41" i="5"/>
  <c r="O34" i="5"/>
  <c r="O33" i="5"/>
  <c r="O32" i="5"/>
  <c r="O31" i="5"/>
  <c r="L35" i="5"/>
  <c r="L33" i="5"/>
  <c r="L32" i="5"/>
  <c r="L31" i="5"/>
  <c r="I35" i="5"/>
  <c r="I34" i="5"/>
  <c r="I32" i="5"/>
  <c r="I31" i="5"/>
  <c r="F35" i="5"/>
  <c r="F34" i="5"/>
  <c r="F33" i="5"/>
  <c r="F31" i="5"/>
  <c r="C35" i="5"/>
  <c r="C34" i="5"/>
  <c r="C33" i="5"/>
  <c r="C32" i="5"/>
  <c r="O25" i="5"/>
  <c r="O24" i="5"/>
  <c r="O23" i="5"/>
  <c r="O22" i="5"/>
  <c r="L26" i="5"/>
  <c r="L24" i="5"/>
  <c r="L23" i="5"/>
  <c r="L22" i="5"/>
  <c r="I26" i="5"/>
  <c r="I25" i="5"/>
  <c r="I23" i="5"/>
  <c r="I22" i="5"/>
  <c r="F26" i="5"/>
  <c r="F25" i="5"/>
  <c r="F24" i="5"/>
  <c r="F22" i="5"/>
  <c r="C26" i="5"/>
  <c r="C25" i="5"/>
  <c r="C24" i="5"/>
  <c r="C23" i="5"/>
  <c r="O7" i="5"/>
  <c r="O6" i="5"/>
  <c r="O5" i="5"/>
  <c r="O4" i="5"/>
  <c r="L8" i="5"/>
  <c r="L6" i="5"/>
  <c r="L5" i="5"/>
  <c r="I8" i="5"/>
  <c r="I7" i="5"/>
  <c r="I5" i="5"/>
  <c r="I4" i="5"/>
  <c r="F8" i="5"/>
  <c r="F7" i="5"/>
  <c r="F6" i="5"/>
  <c r="C8" i="5"/>
  <c r="L4" i="5"/>
  <c r="F4" i="5"/>
  <c r="C7" i="5"/>
  <c r="C6" i="5"/>
  <c r="C5" i="5"/>
  <c r="I23" i="3"/>
  <c r="F24" i="3"/>
  <c r="C15" i="3"/>
  <c r="I13" i="3"/>
  <c r="F7" i="3"/>
  <c r="L5" i="3"/>
  <c r="P43" i="5"/>
  <c r="P42" i="5"/>
  <c r="M42" i="5"/>
  <c r="P41" i="5"/>
  <c r="M41" i="5"/>
  <c r="J41" i="5"/>
  <c r="P40" i="5"/>
  <c r="M40" i="5"/>
  <c r="J40" i="5"/>
  <c r="G40" i="5"/>
  <c r="S40" i="5" s="1"/>
  <c r="P34" i="5"/>
  <c r="P33" i="5"/>
  <c r="M33" i="5"/>
  <c r="P32" i="5"/>
  <c r="M32" i="5"/>
  <c r="J32" i="5"/>
  <c r="P31" i="5"/>
  <c r="M31" i="5"/>
  <c r="J31" i="5"/>
  <c r="G31" i="5"/>
  <c r="S31" i="5" s="1"/>
  <c r="P25" i="5"/>
  <c r="P24" i="5"/>
  <c r="M24" i="5"/>
  <c r="P23" i="5"/>
  <c r="M23" i="5"/>
  <c r="J23" i="5"/>
  <c r="P22" i="5"/>
  <c r="M22" i="5"/>
  <c r="J22" i="5"/>
  <c r="G22" i="5"/>
  <c r="S22" i="5" s="1"/>
  <c r="M15" i="5"/>
  <c r="M14" i="5"/>
  <c r="J14" i="5"/>
  <c r="M13" i="5"/>
  <c r="J13" i="5"/>
  <c r="G13" i="5"/>
  <c r="S13" i="5" s="1"/>
  <c r="P7" i="5"/>
  <c r="P6" i="5"/>
  <c r="M6" i="5"/>
  <c r="P5" i="5"/>
  <c r="M5" i="5"/>
  <c r="J5" i="5"/>
  <c r="P4" i="5"/>
  <c r="M4" i="5"/>
  <c r="J4" i="5"/>
  <c r="G4" i="5"/>
  <c r="S4" i="5" s="1"/>
  <c r="L42" i="3"/>
  <c r="L41" i="3"/>
  <c r="L40" i="3"/>
  <c r="I43" i="3"/>
  <c r="I41" i="3"/>
  <c r="I40" i="3"/>
  <c r="F43" i="3"/>
  <c r="F42" i="3"/>
  <c r="F40" i="3"/>
  <c r="C43" i="3"/>
  <c r="C42" i="3"/>
  <c r="C41" i="3"/>
  <c r="Q43" i="3"/>
  <c r="Q42" i="3"/>
  <c r="M42" i="3"/>
  <c r="Q41" i="3"/>
  <c r="M41" i="3"/>
  <c r="J41" i="3"/>
  <c r="Q40" i="3"/>
  <c r="M40" i="3"/>
  <c r="J40" i="3"/>
  <c r="G40" i="3"/>
  <c r="S40" i="3" s="1"/>
  <c r="L33" i="3"/>
  <c r="L32" i="3"/>
  <c r="I34" i="3"/>
  <c r="F31" i="3"/>
  <c r="C33" i="3"/>
  <c r="Q34" i="3"/>
  <c r="Q33" i="3"/>
  <c r="M33" i="3"/>
  <c r="Q32" i="3"/>
  <c r="M32" i="3"/>
  <c r="J32" i="3"/>
  <c r="Q31" i="3"/>
  <c r="M31" i="3"/>
  <c r="J31" i="3"/>
  <c r="G31" i="3"/>
  <c r="S31" i="3" s="1"/>
  <c r="Q23" i="3"/>
  <c r="Q24" i="3"/>
  <c r="Q25" i="3"/>
  <c r="Q22" i="3"/>
  <c r="L24" i="3"/>
  <c r="L23" i="3"/>
  <c r="D25" i="3"/>
  <c r="I25" i="3"/>
  <c r="I22" i="3"/>
  <c r="D24" i="3" s="1"/>
  <c r="F25" i="3"/>
  <c r="F22" i="3"/>
  <c r="D23" i="3" s="1"/>
  <c r="C24" i="3"/>
  <c r="C23" i="3"/>
  <c r="M24" i="3"/>
  <c r="M23" i="3"/>
  <c r="J23" i="3"/>
  <c r="M22" i="3"/>
  <c r="N22" i="3" s="1"/>
  <c r="J22" i="3"/>
  <c r="G22" i="3"/>
  <c r="S22" i="3" s="1"/>
  <c r="O15" i="3"/>
  <c r="O14" i="3"/>
  <c r="O13" i="3"/>
  <c r="L15" i="3"/>
  <c r="L14" i="3"/>
  <c r="L13" i="3"/>
  <c r="I17" i="3"/>
  <c r="I16" i="3"/>
  <c r="I14" i="3"/>
  <c r="F17" i="3"/>
  <c r="F16" i="3"/>
  <c r="F15" i="3"/>
  <c r="F13" i="3"/>
  <c r="C17" i="3"/>
  <c r="C16" i="3"/>
  <c r="C14" i="3"/>
  <c r="P16" i="3"/>
  <c r="P15" i="3"/>
  <c r="M15" i="3"/>
  <c r="P14" i="3"/>
  <c r="M14" i="3"/>
  <c r="J14" i="3"/>
  <c r="P13" i="3"/>
  <c r="M13" i="3"/>
  <c r="J13" i="3"/>
  <c r="G13" i="3"/>
  <c r="S13" i="3" s="1"/>
  <c r="O7" i="3"/>
  <c r="O6" i="3"/>
  <c r="O5" i="3"/>
  <c r="O4" i="3"/>
  <c r="L8" i="3"/>
  <c r="L6" i="3"/>
  <c r="L4" i="3"/>
  <c r="I8" i="3"/>
  <c r="I7" i="3"/>
  <c r="I4" i="3"/>
  <c r="F8" i="3"/>
  <c r="F4" i="3"/>
  <c r="C8" i="3"/>
  <c r="C7" i="3"/>
  <c r="C6" i="3"/>
  <c r="C5" i="3"/>
  <c r="J7" i="3"/>
  <c r="M6" i="3"/>
  <c r="G6" i="3"/>
  <c r="D41" i="5" l="1"/>
  <c r="S41" i="5" s="1"/>
  <c r="R40" i="5"/>
  <c r="T40" i="5" s="1"/>
  <c r="H40" i="5"/>
  <c r="D42" i="5"/>
  <c r="K40" i="5"/>
  <c r="D43" i="5"/>
  <c r="N40" i="5"/>
  <c r="D44" i="5"/>
  <c r="Q40" i="5"/>
  <c r="R41" i="5"/>
  <c r="T41" i="5" s="1"/>
  <c r="E41" i="5"/>
  <c r="G42" i="5"/>
  <c r="H42" i="5" s="1"/>
  <c r="K41" i="5"/>
  <c r="G43" i="5"/>
  <c r="H43" i="5" s="1"/>
  <c r="N41" i="5"/>
  <c r="G44" i="5"/>
  <c r="H44" i="5" s="1"/>
  <c r="Q41" i="5"/>
  <c r="R42" i="5"/>
  <c r="E42" i="5"/>
  <c r="J43" i="5"/>
  <c r="N42" i="5"/>
  <c r="J44" i="5"/>
  <c r="Q42" i="5"/>
  <c r="R43" i="5"/>
  <c r="E43" i="5"/>
  <c r="K43" i="5"/>
  <c r="M44" i="5"/>
  <c r="N44" i="5" s="1"/>
  <c r="Q43" i="5"/>
  <c r="R44" i="5"/>
  <c r="E44" i="5"/>
  <c r="K44" i="5"/>
  <c r="D32" i="5"/>
  <c r="S32" i="5" s="1"/>
  <c r="R31" i="5"/>
  <c r="T31" i="5" s="1"/>
  <c r="H31" i="5"/>
  <c r="D33" i="5"/>
  <c r="K31" i="5"/>
  <c r="D34" i="5"/>
  <c r="N31" i="5"/>
  <c r="D35" i="5"/>
  <c r="Q31" i="5"/>
  <c r="R32" i="5"/>
  <c r="T32" i="5" s="1"/>
  <c r="E32" i="5"/>
  <c r="G33" i="5"/>
  <c r="H33" i="5" s="1"/>
  <c r="K32" i="5"/>
  <c r="G34" i="5"/>
  <c r="H34" i="5" s="1"/>
  <c r="N32" i="5"/>
  <c r="G35" i="5"/>
  <c r="Q32" i="5"/>
  <c r="R33" i="5"/>
  <c r="E33" i="5"/>
  <c r="J34" i="5"/>
  <c r="N33" i="5"/>
  <c r="J35" i="5"/>
  <c r="K35" i="5" s="1"/>
  <c r="Q33" i="5"/>
  <c r="R34" i="5"/>
  <c r="E34" i="5"/>
  <c r="K34" i="5"/>
  <c r="M35" i="5"/>
  <c r="N35" i="5" s="1"/>
  <c r="Q34" i="5"/>
  <c r="R35" i="5"/>
  <c r="E35" i="5"/>
  <c r="H35" i="5"/>
  <c r="D23" i="5"/>
  <c r="S23" i="5" s="1"/>
  <c r="R22" i="5"/>
  <c r="T22" i="5" s="1"/>
  <c r="H22" i="5"/>
  <c r="D24" i="5"/>
  <c r="K22" i="5"/>
  <c r="D25" i="5"/>
  <c r="N22" i="5"/>
  <c r="D26" i="5"/>
  <c r="Q22" i="5"/>
  <c r="R23" i="5"/>
  <c r="T23" i="5" s="1"/>
  <c r="E23" i="5"/>
  <c r="G24" i="5"/>
  <c r="H24" i="5" s="1"/>
  <c r="K23" i="5"/>
  <c r="G25" i="5"/>
  <c r="N23" i="5"/>
  <c r="G26" i="5"/>
  <c r="H26" i="5" s="1"/>
  <c r="Q23" i="5"/>
  <c r="R24" i="5"/>
  <c r="E24" i="5"/>
  <c r="J25" i="5"/>
  <c r="K25" i="5" s="1"/>
  <c r="N24" i="5"/>
  <c r="J26" i="5"/>
  <c r="K26" i="5" s="1"/>
  <c r="Q24" i="5"/>
  <c r="R25" i="5"/>
  <c r="E25" i="5"/>
  <c r="H25" i="5"/>
  <c r="M26" i="5"/>
  <c r="N26" i="5" s="1"/>
  <c r="Q25" i="5"/>
  <c r="R26" i="5"/>
  <c r="E26" i="5"/>
  <c r="U26" i="5" s="1"/>
  <c r="D5" i="5"/>
  <c r="S5" i="5" s="1"/>
  <c r="R4" i="5"/>
  <c r="T4" i="5" s="1"/>
  <c r="H4" i="5"/>
  <c r="D6" i="5"/>
  <c r="K4" i="5"/>
  <c r="D7" i="5"/>
  <c r="N4" i="5"/>
  <c r="D8" i="5"/>
  <c r="Q4" i="5"/>
  <c r="R5" i="5"/>
  <c r="T5" i="5" s="1"/>
  <c r="E5" i="5"/>
  <c r="G6" i="5"/>
  <c r="H6" i="5" s="1"/>
  <c r="K5" i="5"/>
  <c r="G7" i="5"/>
  <c r="H7" i="5" s="1"/>
  <c r="N5" i="5"/>
  <c r="G8" i="5"/>
  <c r="H8" i="5" s="1"/>
  <c r="Q5" i="5"/>
  <c r="R6" i="5"/>
  <c r="E6" i="5"/>
  <c r="J7" i="5"/>
  <c r="K7" i="5" s="1"/>
  <c r="N6" i="5"/>
  <c r="J8" i="5"/>
  <c r="K8" i="5" s="1"/>
  <c r="Q6" i="5"/>
  <c r="R7" i="5"/>
  <c r="E7" i="5"/>
  <c r="M8" i="5"/>
  <c r="N8" i="5" s="1"/>
  <c r="Q7" i="5"/>
  <c r="R8" i="5"/>
  <c r="E8" i="5"/>
  <c r="U8" i="5" s="1"/>
  <c r="D14" i="5"/>
  <c r="S14" i="5" s="1"/>
  <c r="R13" i="5"/>
  <c r="T13" i="5" s="1"/>
  <c r="H13" i="5"/>
  <c r="D15" i="5"/>
  <c r="K13" i="5"/>
  <c r="D16" i="5"/>
  <c r="N13" i="5"/>
  <c r="Q13" i="5"/>
  <c r="R14" i="5"/>
  <c r="T14" i="5" s="1"/>
  <c r="E14" i="5"/>
  <c r="G15" i="5"/>
  <c r="H15" i="5" s="1"/>
  <c r="K14" i="5"/>
  <c r="G16" i="5"/>
  <c r="H16" i="5" s="1"/>
  <c r="N14" i="5"/>
  <c r="Q14" i="5"/>
  <c r="R15" i="5"/>
  <c r="E15" i="5"/>
  <c r="J16" i="5"/>
  <c r="K16" i="5" s="1"/>
  <c r="N15" i="5"/>
  <c r="Q15" i="5"/>
  <c r="R16" i="5"/>
  <c r="E16" i="5"/>
  <c r="Q16" i="5"/>
  <c r="D41" i="3"/>
  <c r="S41" i="3" s="1"/>
  <c r="R40" i="3"/>
  <c r="T40" i="3" s="1"/>
  <c r="H40" i="3"/>
  <c r="D42" i="3"/>
  <c r="K40" i="3"/>
  <c r="D43" i="3"/>
  <c r="N40" i="3"/>
  <c r="R41" i="3"/>
  <c r="T41" i="3" s="1"/>
  <c r="E41" i="3"/>
  <c r="G42" i="3"/>
  <c r="K41" i="3"/>
  <c r="G43" i="3"/>
  <c r="N41" i="3"/>
  <c r="R42" i="3"/>
  <c r="E42" i="3"/>
  <c r="H42" i="3"/>
  <c r="J43" i="3"/>
  <c r="N42" i="3"/>
  <c r="R43" i="3"/>
  <c r="E43" i="3"/>
  <c r="H43" i="3"/>
  <c r="K43" i="3"/>
  <c r="D32" i="3"/>
  <c r="S32" i="3" s="1"/>
  <c r="R31" i="3"/>
  <c r="T31" i="3" s="1"/>
  <c r="H31" i="3"/>
  <c r="D33" i="3"/>
  <c r="K31" i="3"/>
  <c r="D34" i="3"/>
  <c r="N31" i="3"/>
  <c r="R32" i="3"/>
  <c r="T32" i="3" s="1"/>
  <c r="E32" i="3"/>
  <c r="G33" i="3"/>
  <c r="H33" i="3" s="1"/>
  <c r="K32" i="3"/>
  <c r="G34" i="3"/>
  <c r="N32" i="3"/>
  <c r="R33" i="3"/>
  <c r="E33" i="3"/>
  <c r="J34" i="3"/>
  <c r="K34" i="3" s="1"/>
  <c r="N33" i="3"/>
  <c r="R34" i="3"/>
  <c r="E34" i="3"/>
  <c r="H34" i="3"/>
  <c r="P7" i="3"/>
  <c r="S23" i="3"/>
  <c r="R22" i="3"/>
  <c r="T22" i="3" s="1"/>
  <c r="H22" i="3"/>
  <c r="K22" i="3"/>
  <c r="U22" i="3" s="1"/>
  <c r="R23" i="3"/>
  <c r="T23" i="3" s="1"/>
  <c r="E23" i="3"/>
  <c r="G24" i="3"/>
  <c r="H24" i="3" s="1"/>
  <c r="K23" i="3"/>
  <c r="G25" i="3"/>
  <c r="N23" i="3"/>
  <c r="R24" i="3"/>
  <c r="E24" i="3"/>
  <c r="J25" i="3"/>
  <c r="N24" i="3"/>
  <c r="R25" i="3"/>
  <c r="E25" i="3"/>
  <c r="H25" i="3"/>
  <c r="K25" i="3"/>
  <c r="R5" i="3"/>
  <c r="G4" i="3"/>
  <c r="R6" i="3"/>
  <c r="J4" i="3"/>
  <c r="R7" i="3"/>
  <c r="M4" i="3"/>
  <c r="R8" i="3"/>
  <c r="P4" i="3"/>
  <c r="R4" i="3"/>
  <c r="H4" i="3"/>
  <c r="D5" i="3"/>
  <c r="H6" i="3"/>
  <c r="J5" i="3"/>
  <c r="M5" i="3"/>
  <c r="P5" i="3"/>
  <c r="K4" i="3"/>
  <c r="D6" i="3"/>
  <c r="K5" i="3"/>
  <c r="K7" i="3"/>
  <c r="P6" i="3"/>
  <c r="N4" i="3"/>
  <c r="D7" i="3"/>
  <c r="N5" i="3"/>
  <c r="G7" i="3"/>
  <c r="H7" i="3" s="1"/>
  <c r="N6" i="3"/>
  <c r="Q4" i="3"/>
  <c r="D8" i="3"/>
  <c r="Q5" i="3"/>
  <c r="G8" i="3"/>
  <c r="H8" i="3" s="1"/>
  <c r="Q6" i="3"/>
  <c r="J8" i="3"/>
  <c r="K8" i="3" s="1"/>
  <c r="Q7" i="3"/>
  <c r="M8" i="3"/>
  <c r="N8" i="3" s="1"/>
  <c r="D14" i="3"/>
  <c r="S14" i="3" s="1"/>
  <c r="R13" i="3"/>
  <c r="T13" i="3" s="1"/>
  <c r="H13" i="3"/>
  <c r="D15" i="3"/>
  <c r="K13" i="3"/>
  <c r="D16" i="3"/>
  <c r="N13" i="3"/>
  <c r="D17" i="3"/>
  <c r="Q13" i="3"/>
  <c r="R14" i="3"/>
  <c r="T14" i="3" s="1"/>
  <c r="E14" i="3"/>
  <c r="G15" i="3"/>
  <c r="K14" i="3"/>
  <c r="G16" i="3"/>
  <c r="H16" i="3" s="1"/>
  <c r="N14" i="3"/>
  <c r="G17" i="3"/>
  <c r="Q14" i="3"/>
  <c r="R15" i="3"/>
  <c r="E15" i="3"/>
  <c r="H15" i="3"/>
  <c r="J16" i="3"/>
  <c r="K16" i="3" s="1"/>
  <c r="N15" i="3"/>
  <c r="J17" i="3"/>
  <c r="Q15" i="3"/>
  <c r="R16" i="3"/>
  <c r="E16" i="3"/>
  <c r="M17" i="3"/>
  <c r="N17" i="3" s="1"/>
  <c r="Q16" i="3"/>
  <c r="R17" i="3"/>
  <c r="E17" i="3"/>
  <c r="H17" i="3"/>
  <c r="K17" i="3"/>
  <c r="U44" i="5" l="1"/>
  <c r="U43" i="5"/>
  <c r="U42" i="5"/>
  <c r="U41" i="5"/>
  <c r="S44" i="5"/>
  <c r="T44" i="5" s="1"/>
  <c r="S43" i="5"/>
  <c r="T43" i="5" s="1"/>
  <c r="S42" i="5"/>
  <c r="T42" i="5" s="1"/>
  <c r="U40" i="5"/>
  <c r="U35" i="5"/>
  <c r="U34" i="5"/>
  <c r="U33" i="5"/>
  <c r="U32" i="5"/>
  <c r="S35" i="5"/>
  <c r="T35" i="5" s="1"/>
  <c r="S34" i="5"/>
  <c r="T34" i="5" s="1"/>
  <c r="S33" i="5"/>
  <c r="T33" i="5" s="1"/>
  <c r="U31" i="5"/>
  <c r="U25" i="5"/>
  <c r="U24" i="5"/>
  <c r="U23" i="5"/>
  <c r="S26" i="5"/>
  <c r="T26" i="5" s="1"/>
  <c r="S25" i="5"/>
  <c r="T25" i="5" s="1"/>
  <c r="S24" i="5"/>
  <c r="T24" i="5" s="1"/>
  <c r="U22" i="5"/>
  <c r="U16" i="5"/>
  <c r="U15" i="5"/>
  <c r="U14" i="5"/>
  <c r="S16" i="5"/>
  <c r="T16" i="5" s="1"/>
  <c r="S15" i="5"/>
  <c r="T15" i="5" s="1"/>
  <c r="U13" i="5"/>
  <c r="U7" i="5"/>
  <c r="U6" i="5"/>
  <c r="U5" i="5"/>
  <c r="S8" i="5"/>
  <c r="T8" i="5" s="1"/>
  <c r="S7" i="5"/>
  <c r="T7" i="5" s="1"/>
  <c r="S6" i="5"/>
  <c r="T6" i="5" s="1"/>
  <c r="U4" i="5"/>
  <c r="U43" i="3"/>
  <c r="U42" i="3"/>
  <c r="U41" i="3"/>
  <c r="S43" i="3"/>
  <c r="T43" i="3" s="1"/>
  <c r="S42" i="3"/>
  <c r="T42" i="3" s="1"/>
  <c r="U40" i="3"/>
  <c r="U34" i="3"/>
  <c r="U33" i="3"/>
  <c r="U32" i="3"/>
  <c r="S34" i="3"/>
  <c r="T34" i="3" s="1"/>
  <c r="S33" i="3"/>
  <c r="T33" i="3" s="1"/>
  <c r="U31" i="3"/>
  <c r="U25" i="3"/>
  <c r="U24" i="3"/>
  <c r="U23" i="3"/>
  <c r="S25" i="3"/>
  <c r="T25" i="3" s="1"/>
  <c r="S24" i="3"/>
  <c r="T24" i="3" s="1"/>
  <c r="S8" i="3"/>
  <c r="E8" i="3"/>
  <c r="U8" i="3" s="1"/>
  <c r="S7" i="3"/>
  <c r="E7" i="3"/>
  <c r="U7" i="3" s="1"/>
  <c r="S6" i="3"/>
  <c r="E6" i="3"/>
  <c r="U6" i="3" s="1"/>
  <c r="S5" i="3"/>
  <c r="E5" i="3"/>
  <c r="U5" i="3" s="1"/>
  <c r="U4" i="3"/>
  <c r="T8" i="3"/>
  <c r="T7" i="3"/>
  <c r="T6" i="3"/>
  <c r="S4" i="3"/>
  <c r="T4" i="3" s="1"/>
  <c r="U17" i="3"/>
  <c r="U16" i="3"/>
  <c r="U15" i="3"/>
  <c r="U14" i="3"/>
  <c r="S17" i="3"/>
  <c r="T17" i="3" s="1"/>
  <c r="S16" i="3"/>
  <c r="T16" i="3" s="1"/>
  <c r="S15" i="3"/>
  <c r="T15" i="3" s="1"/>
  <c r="U13" i="3"/>
</calcChain>
</file>

<file path=xl/sharedStrings.xml><?xml version="1.0" encoding="utf-8"?>
<sst xmlns="http://schemas.openxmlformats.org/spreadsheetml/2006/main" count="925" uniqueCount="90">
  <si>
    <t> </t>
  </si>
  <si>
    <t>Eyjablikksmótið, vor 2022</t>
  </si>
  <si>
    <t>4. mót hjá 5. flokki karla og kvenna - yngra ár</t>
  </si>
  <si>
    <t>25. - 27. mars 2022</t>
  </si>
  <si>
    <t>Mótsstjóri:</t>
  </si>
  <si>
    <t>Vilmar Þór Bjarnason | vilmar@ibv.is / s:847-7567</t>
  </si>
  <si>
    <t>Leikjaplan 5. flokkur karla og kvenna yngri  -  25. -27. mars 2022</t>
  </si>
  <si>
    <t>Föstudagur 25.mars</t>
  </si>
  <si>
    <t>Salur 1</t>
  </si>
  <si>
    <t>Salur 2</t>
  </si>
  <si>
    <t>Salur 3</t>
  </si>
  <si>
    <t>Tími</t>
  </si>
  <si>
    <t>Deild</t>
  </si>
  <si>
    <t>Leikur</t>
  </si>
  <si>
    <t>Úrslit</t>
  </si>
  <si>
    <t>4.deild kvk</t>
  </si>
  <si>
    <t>ÍBV 2</t>
  </si>
  <si>
    <t>HK 2</t>
  </si>
  <si>
    <t>-</t>
  </si>
  <si>
    <t>1.deild kvk</t>
  </si>
  <si>
    <t>Valur 2</t>
  </si>
  <si>
    <t>Valur 1</t>
  </si>
  <si>
    <t>2.deild kvk</t>
  </si>
  <si>
    <t>Fram 1</t>
  </si>
  <si>
    <t>Selfoss 1</t>
  </si>
  <si>
    <t>4.deild A kk</t>
  </si>
  <si>
    <t>Haukar 2</t>
  </si>
  <si>
    <t>2.deild kk</t>
  </si>
  <si>
    <t>Stjarnan 1</t>
  </si>
  <si>
    <t>3.deild B kvk</t>
  </si>
  <si>
    <t>Fram 2</t>
  </si>
  <si>
    <t>HK 3</t>
  </si>
  <si>
    <t>3.deild B kk</t>
  </si>
  <si>
    <t>ÍBV 1</t>
  </si>
  <si>
    <t>ÍR</t>
  </si>
  <si>
    <t>Fram</t>
  </si>
  <si>
    <t>ÍR 1</t>
  </si>
  <si>
    <t xml:space="preserve">Grótta </t>
  </si>
  <si>
    <t>HK 1</t>
  </si>
  <si>
    <t>FH 2</t>
  </si>
  <si>
    <t>Fylkir</t>
  </si>
  <si>
    <t>Víkingur 2</t>
  </si>
  <si>
    <t>1.deild kk</t>
  </si>
  <si>
    <t>Selfoss</t>
  </si>
  <si>
    <t>3.deild A kvk</t>
  </si>
  <si>
    <t>Fylkir 2</t>
  </si>
  <si>
    <t>FH</t>
  </si>
  <si>
    <t>Fjölnir</t>
  </si>
  <si>
    <t>Afturelding 1</t>
  </si>
  <si>
    <t>FH 1</t>
  </si>
  <si>
    <t>Selfoss 2</t>
  </si>
  <si>
    <t>Víkingur 1</t>
  </si>
  <si>
    <t>Valur 3</t>
  </si>
  <si>
    <t>ÍR 2</t>
  </si>
  <si>
    <t>3.deild A kk</t>
  </si>
  <si>
    <t>Þór Ak.</t>
  </si>
  <si>
    <t>Afturelding 2</t>
  </si>
  <si>
    <t>Haukar 1</t>
  </si>
  <si>
    <t>Haukar</t>
  </si>
  <si>
    <t>Laugardagur 26.mars</t>
  </si>
  <si>
    <t>KA 2</t>
  </si>
  <si>
    <t>KA 1</t>
  </si>
  <si>
    <t>Fylkir 1</t>
  </si>
  <si>
    <t>KA/Þór</t>
  </si>
  <si>
    <t>Stjarnan 2</t>
  </si>
  <si>
    <t>HK1</t>
  </si>
  <si>
    <t>Grótta</t>
  </si>
  <si>
    <t>Fararstjóra/þjálfara leikur, landslið vs.pressulið og diskó!</t>
  </si>
  <si>
    <t>19:30-21:00</t>
  </si>
  <si>
    <t>Sunnudagur 27.mars</t>
  </si>
  <si>
    <t>HK3</t>
  </si>
  <si>
    <t>1.deild karla</t>
  </si>
  <si>
    <t>Mörk</t>
  </si>
  <si>
    <t>Alls Stig</t>
  </si>
  <si>
    <t>Sæti</t>
  </si>
  <si>
    <t>Á sig</t>
  </si>
  <si>
    <t>Stig</t>
  </si>
  <si>
    <t>Mism</t>
  </si>
  <si>
    <t>2.deild karla</t>
  </si>
  <si>
    <t>Stjarnan</t>
  </si>
  <si>
    <t>Aukaleikir</t>
  </si>
  <si>
    <t>3.deild karla A karla</t>
  </si>
  <si>
    <t>3.deild karla B karla</t>
  </si>
  <si>
    <t>4.deild karla</t>
  </si>
  <si>
    <t>1.deild kvenna</t>
  </si>
  <si>
    <t>ÍBV1</t>
  </si>
  <si>
    <t>2.deild kvenna</t>
  </si>
  <si>
    <t>3.deild A kvenna</t>
  </si>
  <si>
    <t>3.deild B kvenna</t>
  </si>
  <si>
    <t>4.deild kvenna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</si>
</sst>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rgb="FF000000"/>
      <name val="Tw Cen MT"/>
      <family val="2"/>
    </font>
    <font>
      <b/>
      <sz val="16"/>
      <color rgb="FF000000"/>
      <name val="Calibri"/>
      <family val="2"/>
    </font>
    <font>
      <sz val="11"/>
      <color rgb="FF000000"/>
      <name val="Tw Cen MT"/>
      <family val="2"/>
    </font>
    <font>
      <b/>
      <sz val="14"/>
      <color rgb="FF000000"/>
      <name val="Calibri"/>
      <family val="2"/>
    </font>
    <font>
      <b/>
      <sz val="16"/>
      <color rgb="FF000000"/>
      <name val="Tw Cen MT"/>
      <family val="2"/>
    </font>
    <font>
      <b/>
      <sz val="14"/>
      <color rgb="FF000000"/>
      <name val="Trebuchet MS"/>
      <family val="2"/>
    </font>
    <font>
      <sz val="12"/>
      <color rgb="FF000000"/>
      <name val="Trebuchet MS"/>
      <family val="2"/>
    </font>
    <font>
      <sz val="12"/>
      <name val="Tw Cen M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999999"/>
        <bgColor rgb="FF000000"/>
      </patternFill>
    </fill>
    <fill>
      <patternFill patternType="solid">
        <fgColor rgb="FFA4C2F4"/>
        <bgColor rgb="FF000000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CCCCCC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5" fillId="0" borderId="0" xfId="0" applyFont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20" fontId="5" fillId="12" borderId="7" xfId="0" applyNumberFormat="1" applyFont="1" applyFill="1" applyBorder="1" applyAlignment="1">
      <alignment wrapText="1"/>
    </xf>
    <xf numFmtId="20" fontId="5" fillId="12" borderId="8" xfId="0" applyNumberFormat="1" applyFont="1" applyFill="1" applyBorder="1" applyAlignment="1">
      <alignment wrapText="1"/>
    </xf>
    <xf numFmtId="0" fontId="7" fillId="1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14" borderId="0" xfId="0" applyFont="1" applyFill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2" fillId="14" borderId="0" xfId="0" applyFont="1" applyFill="1"/>
    <xf numFmtId="0" fontId="17" fillId="0" borderId="0" xfId="0" applyFont="1"/>
    <xf numFmtId="0" fontId="5" fillId="0" borderId="32" xfId="0" applyFont="1" applyBorder="1" applyAlignment="1">
      <alignment wrapText="1"/>
    </xf>
    <xf numFmtId="0" fontId="5" fillId="16" borderId="32" xfId="0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18" fillId="17" borderId="33" xfId="0" applyFont="1" applyFill="1" applyBorder="1" applyAlignment="1">
      <alignment wrapText="1"/>
    </xf>
    <xf numFmtId="0" fontId="18" fillId="17" borderId="37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20" fontId="5" fillId="0" borderId="12" xfId="0" applyNumberFormat="1" applyFont="1" applyBorder="1" applyAlignment="1">
      <alignment wrapText="1"/>
    </xf>
    <xf numFmtId="20" fontId="5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wrapText="1"/>
    </xf>
    <xf numFmtId="20" fontId="5" fillId="0" borderId="7" xfId="0" applyNumberFormat="1" applyFont="1" applyBorder="1" applyAlignment="1">
      <alignment wrapText="1"/>
    </xf>
    <xf numFmtId="0" fontId="5" fillId="5" borderId="12" xfId="0" applyFont="1" applyFill="1" applyBorder="1"/>
    <xf numFmtId="20" fontId="5" fillId="0" borderId="8" xfId="0" applyNumberFormat="1" applyFont="1" applyBorder="1" applyAlignment="1">
      <alignment wrapText="1"/>
    </xf>
    <xf numFmtId="0" fontId="5" fillId="11" borderId="12" xfId="0" applyFont="1" applyFill="1" applyBorder="1"/>
    <xf numFmtId="0" fontId="5" fillId="6" borderId="12" xfId="0" applyFont="1" applyFill="1" applyBorder="1"/>
    <xf numFmtId="0" fontId="5" fillId="9" borderId="12" xfId="0" applyFont="1" applyFill="1" applyBorder="1"/>
    <xf numFmtId="0" fontId="5" fillId="4" borderId="12" xfId="0" applyFont="1" applyFill="1" applyBorder="1"/>
    <xf numFmtId="0" fontId="5" fillId="3" borderId="12" xfId="0" applyFont="1" applyFill="1" applyBorder="1"/>
    <xf numFmtId="0" fontId="5" fillId="8" borderId="12" xfId="0" applyFont="1" applyFill="1" applyBorder="1"/>
    <xf numFmtId="0" fontId="5" fillId="13" borderId="12" xfId="0" applyFont="1" applyFill="1" applyBorder="1"/>
    <xf numFmtId="0" fontId="5" fillId="7" borderId="12" xfId="0" applyFont="1" applyFill="1" applyBorder="1"/>
    <xf numFmtId="0" fontId="5" fillId="10" borderId="12" xfId="0" applyFont="1" applyFill="1" applyBorder="1"/>
    <xf numFmtId="20" fontId="5" fillId="0" borderId="13" xfId="0" applyNumberFormat="1" applyFont="1" applyBorder="1" applyAlignment="1">
      <alignment wrapText="1"/>
    </xf>
    <xf numFmtId="20" fontId="5" fillId="0" borderId="0" xfId="0" applyNumberFormat="1" applyFont="1" applyAlignment="1">
      <alignment wrapText="1"/>
    </xf>
    <xf numFmtId="0" fontId="5" fillId="2" borderId="0" xfId="0" applyFont="1" applyFill="1"/>
    <xf numFmtId="20" fontId="5" fillId="0" borderId="21" xfId="0" applyNumberFormat="1" applyFont="1" applyBorder="1" applyAlignment="1">
      <alignment wrapText="1"/>
    </xf>
    <xf numFmtId="20" fontId="5" fillId="0" borderId="1" xfId="0" applyNumberFormat="1" applyFont="1" applyBorder="1" applyAlignment="1">
      <alignment wrapText="1"/>
    </xf>
    <xf numFmtId="20" fontId="5" fillId="0" borderId="22" xfId="0" applyNumberFormat="1" applyFont="1" applyBorder="1" applyAlignment="1">
      <alignment wrapText="1"/>
    </xf>
    <xf numFmtId="20" fontId="5" fillId="0" borderId="14" xfId="0" applyNumberFormat="1" applyFont="1" applyBorder="1" applyAlignment="1">
      <alignment wrapText="1"/>
    </xf>
    <xf numFmtId="20" fontId="5" fillId="0" borderId="1" xfId="0" applyNumberFormat="1" applyFont="1" applyBorder="1"/>
    <xf numFmtId="20" fontId="5" fillId="0" borderId="23" xfId="0" applyNumberFormat="1" applyFont="1" applyBorder="1"/>
    <xf numFmtId="0" fontId="5" fillId="0" borderId="9" xfId="0" applyFont="1" applyBorder="1"/>
    <xf numFmtId="0" fontId="5" fillId="2" borderId="8" xfId="0" applyFont="1" applyFill="1" applyBorder="1"/>
    <xf numFmtId="0" fontId="6" fillId="0" borderId="9" xfId="0" quotePrefix="1" applyFont="1" applyBorder="1" applyAlignment="1">
      <alignment horizontal="center" wrapText="1"/>
    </xf>
    <xf numFmtId="0" fontId="7" fillId="12" borderId="9" xfId="0" quotePrefix="1" applyFont="1" applyFill="1" applyBorder="1" applyAlignment="1">
      <alignment horizontal="center" wrapText="1"/>
    </xf>
    <xf numFmtId="0" fontId="8" fillId="0" borderId="9" xfId="0" quotePrefix="1" applyFont="1" applyBorder="1" applyAlignment="1">
      <alignment horizontal="center" wrapText="1"/>
    </xf>
    <xf numFmtId="0" fontId="7" fillId="12" borderId="14" xfId="0" quotePrefix="1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7" fillId="0" borderId="9" xfId="0" quotePrefix="1" applyFont="1" applyBorder="1" applyAlignment="1">
      <alignment horizontal="center" wrapText="1"/>
    </xf>
    <xf numFmtId="0" fontId="18" fillId="18" borderId="33" xfId="0" applyFont="1" applyFill="1" applyBorder="1" applyAlignment="1">
      <alignment wrapText="1"/>
    </xf>
    <xf numFmtId="0" fontId="18" fillId="18" borderId="37" xfId="0" applyFont="1" applyFill="1" applyBorder="1" applyAlignment="1">
      <alignment wrapText="1"/>
    </xf>
    <xf numFmtId="0" fontId="18" fillId="19" borderId="33" xfId="0" applyFont="1" applyFill="1" applyBorder="1" applyAlignment="1">
      <alignment wrapText="1"/>
    </xf>
    <xf numFmtId="0" fontId="18" fillId="19" borderId="37" xfId="0" applyFont="1" applyFill="1" applyBorder="1" applyAlignment="1">
      <alignment wrapText="1"/>
    </xf>
    <xf numFmtId="0" fontId="18" fillId="20" borderId="33" xfId="0" applyFont="1" applyFill="1" applyBorder="1" applyAlignment="1">
      <alignment wrapText="1"/>
    </xf>
    <xf numFmtId="0" fontId="18" fillId="20" borderId="37" xfId="0" applyFont="1" applyFill="1" applyBorder="1" applyAlignment="1">
      <alignment wrapText="1"/>
    </xf>
    <xf numFmtId="0" fontId="18" fillId="21" borderId="33" xfId="0" applyFont="1" applyFill="1" applyBorder="1" applyAlignment="1">
      <alignment wrapText="1"/>
    </xf>
    <xf numFmtId="0" fontId="18" fillId="21" borderId="37" xfId="0" applyFont="1" applyFill="1" applyBorder="1" applyAlignment="1">
      <alignment wrapText="1"/>
    </xf>
    <xf numFmtId="0" fontId="18" fillId="22" borderId="33" xfId="0" applyFont="1" applyFill="1" applyBorder="1" applyAlignment="1">
      <alignment horizontal="left" wrapText="1"/>
    </xf>
    <xf numFmtId="0" fontId="18" fillId="22" borderId="33" xfId="0" applyFont="1" applyFill="1" applyBorder="1" applyAlignment="1">
      <alignment wrapText="1"/>
    </xf>
    <xf numFmtId="0" fontId="18" fillId="22" borderId="37" xfId="0" applyFont="1" applyFill="1" applyBorder="1" applyAlignment="1">
      <alignment wrapText="1"/>
    </xf>
    <xf numFmtId="0" fontId="18" fillId="23" borderId="33" xfId="0" applyFont="1" applyFill="1" applyBorder="1" applyAlignment="1">
      <alignment wrapText="1"/>
    </xf>
    <xf numFmtId="0" fontId="18" fillId="24" borderId="33" xfId="0" applyFont="1" applyFill="1" applyBorder="1" applyAlignment="1">
      <alignment wrapText="1"/>
    </xf>
    <xf numFmtId="0" fontId="18" fillId="24" borderId="37" xfId="0" applyFont="1" applyFill="1" applyBorder="1" applyAlignment="1">
      <alignment wrapText="1"/>
    </xf>
    <xf numFmtId="0" fontId="18" fillId="25" borderId="33" xfId="0" applyFont="1" applyFill="1" applyBorder="1" applyAlignment="1">
      <alignment wrapText="1"/>
    </xf>
    <xf numFmtId="0" fontId="18" fillId="25" borderId="37" xfId="0" applyFont="1" applyFill="1" applyBorder="1" applyAlignment="1">
      <alignment wrapText="1"/>
    </xf>
    <xf numFmtId="0" fontId="18" fillId="26" borderId="33" xfId="0" applyFont="1" applyFill="1" applyBorder="1" applyAlignment="1">
      <alignment wrapText="1"/>
    </xf>
    <xf numFmtId="0" fontId="18" fillId="26" borderId="37" xfId="0" applyFont="1" applyFill="1" applyBorder="1" applyAlignment="1">
      <alignment wrapText="1"/>
    </xf>
    <xf numFmtId="0" fontId="5" fillId="9" borderId="43" xfId="0" applyFont="1" applyFill="1" applyBorder="1"/>
    <xf numFmtId="0" fontId="5" fillId="4" borderId="43" xfId="0" applyFont="1" applyFill="1" applyBorder="1"/>
    <xf numFmtId="0" fontId="7" fillId="12" borderId="9" xfId="0" applyFont="1" applyFill="1" applyBorder="1" applyAlignment="1">
      <alignment horizontal="center" wrapText="1"/>
    </xf>
    <xf numFmtId="0" fontId="0" fillId="0" borderId="44" xfId="0" applyBorder="1"/>
    <xf numFmtId="0" fontId="5" fillId="0" borderId="45" xfId="0" applyFont="1" applyBorder="1"/>
    <xf numFmtId="0" fontId="3" fillId="0" borderId="9" xfId="0" quotePrefix="1" applyFont="1" applyBorder="1" applyAlignment="1">
      <alignment horizontal="center" wrapText="1"/>
    </xf>
    <xf numFmtId="0" fontId="20" fillId="0" borderId="0" xfId="0" applyFont="1"/>
    <xf numFmtId="0" fontId="7" fillId="0" borderId="23" xfId="0" quotePrefix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8" borderId="4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6" xfId="0" applyBorder="1"/>
    <xf numFmtId="0" fontId="18" fillId="23" borderId="47" xfId="0" applyFont="1" applyFill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8" fillId="24" borderId="36" xfId="0" applyFont="1" applyFill="1" applyBorder="1" applyAlignment="1">
      <alignment wrapText="1"/>
    </xf>
    <xf numFmtId="0" fontId="8" fillId="0" borderId="23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5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13" borderId="0" xfId="0" applyFont="1" applyFill="1" applyAlignment="1">
      <alignment horizontal="center"/>
    </xf>
    <xf numFmtId="0" fontId="9" fillId="13" borderId="42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9" fillId="13" borderId="16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9" fillId="15" borderId="35" xfId="0" applyFont="1" applyFill="1" applyBorder="1" applyAlignment="1">
      <alignment wrapText="1"/>
    </xf>
    <xf numFmtId="0" fontId="19" fillId="15" borderId="34" xfId="0" applyFont="1" applyFill="1" applyBorder="1" applyAlignment="1">
      <alignment wrapText="1"/>
    </xf>
    <xf numFmtId="0" fontId="8" fillId="22" borderId="24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 wrapText="1"/>
    </xf>
    <xf numFmtId="0" fontId="18" fillId="22" borderId="26" xfId="0" applyFont="1" applyFill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23" borderId="24" xfId="0" applyFont="1" applyFill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 wrapText="1"/>
    </xf>
    <xf numFmtId="0" fontId="18" fillId="23" borderId="27" xfId="0" applyFont="1" applyFill="1" applyBorder="1" applyAlignment="1">
      <alignment wrapText="1"/>
    </xf>
    <xf numFmtId="0" fontId="18" fillId="23" borderId="26" xfId="0" applyFont="1" applyFill="1" applyBorder="1" applyAlignment="1">
      <alignment wrapText="1"/>
    </xf>
    <xf numFmtId="0" fontId="19" fillId="15" borderId="40" xfId="0" applyFont="1" applyFill="1" applyBorder="1" applyAlignment="1">
      <alignment wrapText="1"/>
    </xf>
    <xf numFmtId="0" fontId="19" fillId="15" borderId="39" xfId="0" applyFont="1" applyFill="1" applyBorder="1" applyAlignment="1">
      <alignment wrapText="1"/>
    </xf>
    <xf numFmtId="0" fontId="18" fillId="25" borderId="27" xfId="0" applyFont="1" applyFill="1" applyBorder="1" applyAlignment="1">
      <alignment wrapText="1"/>
    </xf>
    <xf numFmtId="0" fontId="18" fillId="25" borderId="26" xfId="0" applyFont="1" applyFill="1" applyBorder="1" applyAlignment="1">
      <alignment wrapText="1"/>
    </xf>
    <xf numFmtId="0" fontId="18" fillId="26" borderId="27" xfId="0" applyFont="1" applyFill="1" applyBorder="1" applyAlignment="1">
      <alignment wrapText="1"/>
    </xf>
    <xf numFmtId="0" fontId="18" fillId="26" borderId="26" xfId="0" applyFont="1" applyFill="1" applyBorder="1" applyAlignment="1">
      <alignment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wrapText="1"/>
    </xf>
    <xf numFmtId="0" fontId="18" fillId="24" borderId="26" xfId="0" applyFont="1" applyFill="1" applyBorder="1" applyAlignment="1">
      <alignment wrapText="1"/>
    </xf>
    <xf numFmtId="0" fontId="8" fillId="26" borderId="24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25" borderId="25" xfId="0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wrapText="1"/>
    </xf>
    <xf numFmtId="0" fontId="18" fillId="17" borderId="26" xfId="0" applyFont="1" applyFill="1" applyBorder="1" applyAlignment="1">
      <alignment wrapText="1"/>
    </xf>
    <xf numFmtId="0" fontId="8" fillId="17" borderId="24" xfId="0" applyFont="1" applyFill="1" applyBorder="1" applyAlignment="1">
      <alignment wrapText="1"/>
    </xf>
    <xf numFmtId="0" fontId="8" fillId="17" borderId="25" xfId="0" applyFont="1" applyFill="1" applyBorder="1" applyAlignment="1">
      <alignment wrapText="1"/>
    </xf>
    <xf numFmtId="0" fontId="8" fillId="18" borderId="24" xfId="0" applyFont="1" applyFill="1" applyBorder="1" applyAlignment="1">
      <alignment wrapText="1"/>
    </xf>
    <xf numFmtId="0" fontId="8" fillId="18" borderId="25" xfId="0" applyFont="1" applyFill="1" applyBorder="1" applyAlignment="1">
      <alignment wrapText="1"/>
    </xf>
    <xf numFmtId="0" fontId="18" fillId="18" borderId="27" xfId="0" applyFont="1" applyFill="1" applyBorder="1" applyAlignment="1">
      <alignment wrapText="1"/>
    </xf>
    <xf numFmtId="0" fontId="18" fillId="18" borderId="26" xfId="0" applyFont="1" applyFill="1" applyBorder="1" applyAlignment="1">
      <alignment wrapText="1"/>
    </xf>
    <xf numFmtId="0" fontId="8" fillId="19" borderId="24" xfId="0" applyFont="1" applyFill="1" applyBorder="1" applyAlignment="1">
      <alignment wrapText="1"/>
    </xf>
    <xf numFmtId="0" fontId="8" fillId="19" borderId="25" xfId="0" applyFont="1" applyFill="1" applyBorder="1" applyAlignment="1">
      <alignment wrapText="1"/>
    </xf>
    <xf numFmtId="0" fontId="18" fillId="19" borderId="27" xfId="0" applyFont="1" applyFill="1" applyBorder="1" applyAlignment="1">
      <alignment wrapText="1"/>
    </xf>
    <xf numFmtId="0" fontId="18" fillId="19" borderId="26" xfId="0" applyFont="1" applyFill="1" applyBorder="1" applyAlignment="1">
      <alignment wrapText="1"/>
    </xf>
    <xf numFmtId="0" fontId="8" fillId="20" borderId="24" xfId="0" applyFont="1" applyFill="1" applyBorder="1" applyAlignment="1">
      <alignment wrapText="1"/>
    </xf>
    <xf numFmtId="0" fontId="8" fillId="20" borderId="25" xfId="0" applyFont="1" applyFill="1" applyBorder="1" applyAlignment="1">
      <alignment wrapText="1"/>
    </xf>
    <xf numFmtId="0" fontId="18" fillId="20" borderId="27" xfId="0" applyFont="1" applyFill="1" applyBorder="1" applyAlignment="1">
      <alignment wrapText="1"/>
    </xf>
    <xf numFmtId="0" fontId="18" fillId="20" borderId="26" xfId="0" applyFont="1" applyFill="1" applyBorder="1" applyAlignment="1">
      <alignment wrapText="1"/>
    </xf>
    <xf numFmtId="0" fontId="8" fillId="21" borderId="24" xfId="0" applyFont="1" applyFill="1" applyBorder="1" applyAlignment="1">
      <alignment wrapText="1"/>
    </xf>
    <xf numFmtId="0" fontId="8" fillId="21" borderId="25" xfId="0" applyFont="1" applyFill="1" applyBorder="1" applyAlignment="1">
      <alignment wrapText="1"/>
    </xf>
    <xf numFmtId="0" fontId="18" fillId="21" borderId="27" xfId="0" applyFont="1" applyFill="1" applyBorder="1" applyAlignment="1">
      <alignment wrapText="1"/>
    </xf>
    <xf numFmtId="0" fontId="18" fillId="21" borderId="2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3</xdr:row>
      <xdr:rowOff>57150</xdr:rowOff>
    </xdr:from>
    <xdr:to>
      <xdr:col>3</xdr:col>
      <xdr:colOff>104775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5A5B8B-EE87-4B5F-BFC3-76E09EAAE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628650"/>
          <a:ext cx="96202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8</xdr:row>
      <xdr:rowOff>85725</xdr:rowOff>
    </xdr:from>
    <xdr:to>
      <xdr:col>4</xdr:col>
      <xdr:colOff>190500</xdr:colOff>
      <xdr:row>11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7C0127-5098-4B88-ACF2-DE9326054326}"/>
            </a:ext>
            <a:ext uri="{147F2762-F138-4A5C-976F-8EAC2B608ADB}">
              <a16:predDERef xmlns:a16="http://schemas.microsoft.com/office/drawing/2014/main" pred="{7C5A5B8B-EE87-4B5F-BFC3-76E09EAAE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1952625"/>
          <a:ext cx="22383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3E6F-5D84-41B7-9CD5-AF563606ECA8}">
  <dimension ref="A1:L19"/>
  <sheetViews>
    <sheetView topLeftCell="A4" workbookViewId="0">
      <selection activeCell="O9" sqref="O9"/>
    </sheetView>
  </sheetViews>
  <sheetFormatPr defaultRowHeight="15" x14ac:dyDescent="0.25"/>
  <sheetData>
    <row r="1" spans="1:12" x14ac:dyDescent="0.25">
      <c r="A1" s="18" t="s">
        <v>0</v>
      </c>
      <c r="B1" s="18" t="s">
        <v>0</v>
      </c>
      <c r="C1" s="18" t="s">
        <v>0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5.5" x14ac:dyDescent="0.35">
      <c r="A4" s="4"/>
      <c r="B4" s="138"/>
      <c r="C4" s="138"/>
      <c r="D4" s="138"/>
      <c r="E4" s="4"/>
      <c r="F4" s="139" t="s">
        <v>1</v>
      </c>
      <c r="G4" s="139"/>
      <c r="H4" s="139"/>
      <c r="I4" s="139"/>
      <c r="J4" s="139"/>
      <c r="K4" s="139"/>
      <c r="L4" s="19"/>
    </row>
    <row r="5" spans="1:12" ht="25.5" x14ac:dyDescent="0.35">
      <c r="A5" s="4"/>
      <c r="B5" s="138"/>
      <c r="C5" s="138"/>
      <c r="D5" s="138"/>
      <c r="E5" s="4"/>
      <c r="F5" s="139"/>
      <c r="G5" s="139"/>
      <c r="H5" s="139"/>
      <c r="I5" s="139"/>
      <c r="J5" s="139"/>
      <c r="K5" s="139"/>
      <c r="L5" s="19"/>
    </row>
    <row r="6" spans="1:12" x14ac:dyDescent="0.25">
      <c r="A6" s="4"/>
      <c r="B6" s="138"/>
      <c r="C6" s="138"/>
      <c r="D6" s="138"/>
      <c r="E6" s="4"/>
      <c r="F6" s="140" t="s">
        <v>2</v>
      </c>
      <c r="G6" s="140"/>
      <c r="H6" s="140"/>
      <c r="I6" s="140"/>
      <c r="J6" s="140"/>
      <c r="K6" s="140"/>
      <c r="L6" s="4"/>
    </row>
    <row r="7" spans="1:12" x14ac:dyDescent="0.25">
      <c r="A7" s="4"/>
      <c r="B7" s="138"/>
      <c r="C7" s="138"/>
      <c r="D7" s="138"/>
      <c r="E7" s="4"/>
      <c r="F7" s="140"/>
      <c r="G7" s="140"/>
      <c r="H7" s="140"/>
      <c r="I7" s="140"/>
      <c r="J7" s="140"/>
      <c r="K7" s="140"/>
      <c r="L7" s="4"/>
    </row>
    <row r="8" spans="1:12" ht="21" x14ac:dyDescent="0.35">
      <c r="A8" s="4"/>
      <c r="B8" s="4"/>
      <c r="C8" s="4"/>
      <c r="D8" s="4"/>
      <c r="E8" s="4"/>
      <c r="F8" s="140" t="s">
        <v>3</v>
      </c>
      <c r="G8" s="140"/>
      <c r="H8" s="140"/>
      <c r="I8" s="140"/>
      <c r="J8" s="140"/>
      <c r="K8" s="140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0"/>
    </row>
    <row r="10" spans="1:12" ht="20.25" x14ac:dyDescent="0.3">
      <c r="A10" s="4"/>
      <c r="B10" s="4"/>
      <c r="C10" s="4"/>
      <c r="D10" s="4"/>
      <c r="E10" s="4"/>
      <c r="F10" s="141" t="s">
        <v>4</v>
      </c>
      <c r="G10" s="141"/>
      <c r="H10" s="141"/>
      <c r="I10" s="141"/>
      <c r="J10" s="141"/>
      <c r="K10" s="141"/>
      <c r="L10" s="21"/>
    </row>
    <row r="11" spans="1:12" ht="20.25" x14ac:dyDescent="0.3">
      <c r="A11" s="4"/>
      <c r="B11" s="4"/>
      <c r="C11" s="4"/>
      <c r="D11" s="4"/>
      <c r="E11" s="4"/>
      <c r="F11" s="142" t="s">
        <v>5</v>
      </c>
      <c r="G11" s="142"/>
      <c r="H11" s="142"/>
      <c r="I11" s="142"/>
      <c r="J11" s="142"/>
      <c r="K11" s="142"/>
      <c r="L11" s="21"/>
    </row>
    <row r="12" spans="1:12" ht="20.25" x14ac:dyDescent="0.3">
      <c r="A12" s="4"/>
      <c r="B12" s="4"/>
      <c r="C12" s="4"/>
      <c r="D12" s="4"/>
      <c r="E12" s="4"/>
      <c r="F12" s="136"/>
      <c r="G12" s="136"/>
      <c r="H12" s="136"/>
      <c r="I12" s="136"/>
      <c r="J12" s="136"/>
      <c r="K12" s="136"/>
      <c r="L12" s="21"/>
    </row>
    <row r="13" spans="1:12" ht="18" x14ac:dyDescent="0.35">
      <c r="A13" s="4"/>
      <c r="B13" s="4"/>
      <c r="C13" s="4"/>
      <c r="D13" s="4"/>
      <c r="E13" s="4"/>
      <c r="F13" s="137"/>
      <c r="G13" s="137"/>
      <c r="H13" s="137"/>
      <c r="I13" s="137"/>
      <c r="J13" s="137"/>
      <c r="K13" s="137"/>
      <c r="L13" s="20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20"/>
      <c r="J14" s="20"/>
      <c r="K14" s="20"/>
      <c r="L14" s="20"/>
    </row>
    <row r="15" spans="1:12" x14ac:dyDescent="0.25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22" t="s">
        <v>0</v>
      </c>
      <c r="J15" s="22" t="s">
        <v>0</v>
      </c>
      <c r="K15" s="22" t="s">
        <v>0</v>
      </c>
      <c r="L15" s="22" t="s">
        <v>0</v>
      </c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20"/>
      <c r="K16" s="20"/>
      <c r="L16" s="20"/>
    </row>
    <row r="17" spans="1:12" ht="15.7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20"/>
      <c r="K19" s="20"/>
      <c r="L19" s="20"/>
    </row>
  </sheetData>
  <mergeCells count="8">
    <mergeCell ref="F12:K12"/>
    <mergeCell ref="F13:K13"/>
    <mergeCell ref="B4:D7"/>
    <mergeCell ref="F4:K5"/>
    <mergeCell ref="F6:K7"/>
    <mergeCell ref="F8:K8"/>
    <mergeCell ref="F10:K10"/>
    <mergeCell ref="F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workbookViewId="0">
      <selection activeCell="O16" sqref="O16:S16"/>
    </sheetView>
  </sheetViews>
  <sheetFormatPr defaultRowHeight="15" x14ac:dyDescent="0.25"/>
  <cols>
    <col min="2" max="2" width="12.140625" bestFit="1" customWidth="1"/>
    <col min="3" max="3" width="12.140625" customWidth="1"/>
    <col min="4" max="4" width="11.85546875" customWidth="1"/>
    <col min="9" max="9" width="12.140625" bestFit="1" customWidth="1"/>
    <col min="10" max="10" width="13.140625" customWidth="1"/>
    <col min="11" max="11" width="12.5703125" bestFit="1" customWidth="1"/>
    <col min="16" max="16" width="12.140625" bestFit="1" customWidth="1"/>
    <col min="18" max="18" width="10.7109375" customWidth="1"/>
  </cols>
  <sheetData>
    <row r="1" spans="1:21" ht="23.25" x14ac:dyDescent="0.35">
      <c r="A1" s="158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8.75" x14ac:dyDescent="0.3">
      <c r="A2" s="161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62"/>
    </row>
    <row r="3" spans="1:21" x14ac:dyDescent="0.25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3" t="s">
        <v>0</v>
      </c>
    </row>
    <row r="4" spans="1:21" ht="15" customHeight="1" x14ac:dyDescent="0.25">
      <c r="A4" s="152" t="s">
        <v>8</v>
      </c>
      <c r="B4" s="145"/>
      <c r="C4" s="145"/>
      <c r="D4" s="146"/>
      <c r="E4" s="32" t="s">
        <v>0</v>
      </c>
      <c r="F4" s="32" t="s">
        <v>0</v>
      </c>
      <c r="G4" s="32" t="s">
        <v>0</v>
      </c>
      <c r="H4" s="145" t="s">
        <v>9</v>
      </c>
      <c r="I4" s="145"/>
      <c r="J4" s="145"/>
      <c r="K4" s="145"/>
      <c r="L4" s="146"/>
      <c r="M4" s="32" t="s">
        <v>0</v>
      </c>
      <c r="N4" s="32" t="s">
        <v>0</v>
      </c>
      <c r="O4" s="145" t="s">
        <v>10</v>
      </c>
      <c r="P4" s="145"/>
      <c r="Q4" s="145"/>
      <c r="R4" s="145"/>
      <c r="S4" s="146"/>
      <c r="T4" s="33" t="s">
        <v>0</v>
      </c>
      <c r="U4" s="32" t="s">
        <v>0</v>
      </c>
    </row>
    <row r="5" spans="1:21" ht="15" customHeight="1" x14ac:dyDescent="0.25">
      <c r="A5" s="34" t="s">
        <v>11</v>
      </c>
      <c r="B5" s="35" t="s">
        <v>12</v>
      </c>
      <c r="C5" s="143" t="s">
        <v>13</v>
      </c>
      <c r="D5" s="144"/>
      <c r="E5" s="145" t="s">
        <v>14</v>
      </c>
      <c r="F5" s="145"/>
      <c r="G5" s="146"/>
      <c r="H5" s="35" t="s">
        <v>11</v>
      </c>
      <c r="I5" s="35" t="s">
        <v>12</v>
      </c>
      <c r="J5" s="143" t="s">
        <v>13</v>
      </c>
      <c r="K5" s="144"/>
      <c r="L5" s="145" t="s">
        <v>14</v>
      </c>
      <c r="M5" s="145"/>
      <c r="N5" s="146"/>
      <c r="O5" s="35" t="s">
        <v>11</v>
      </c>
      <c r="P5" s="35" t="s">
        <v>12</v>
      </c>
      <c r="Q5" s="143" t="s">
        <v>13</v>
      </c>
      <c r="R5" s="144"/>
      <c r="S5" s="145" t="s">
        <v>14</v>
      </c>
      <c r="T5" s="145"/>
      <c r="U5" s="146"/>
    </row>
    <row r="6" spans="1:21" ht="15.75" x14ac:dyDescent="0.25">
      <c r="A6" s="37">
        <v>0.63888888888888895</v>
      </c>
      <c r="B6" s="106" t="s">
        <v>15</v>
      </c>
      <c r="C6" s="106" t="s">
        <v>16</v>
      </c>
      <c r="D6" s="106" t="s">
        <v>17</v>
      </c>
      <c r="E6" s="95">
        <v>7</v>
      </c>
      <c r="F6" s="63" t="s">
        <v>18</v>
      </c>
      <c r="G6" s="95">
        <v>13</v>
      </c>
      <c r="H6" s="38">
        <v>0.63888888888888895</v>
      </c>
      <c r="I6" s="99" t="s">
        <v>19</v>
      </c>
      <c r="J6" s="99" t="s">
        <v>20</v>
      </c>
      <c r="K6" s="99" t="s">
        <v>21</v>
      </c>
      <c r="L6" s="95">
        <v>13</v>
      </c>
      <c r="M6" s="63" t="s">
        <v>18</v>
      </c>
      <c r="N6" s="95">
        <v>18</v>
      </c>
      <c r="O6" s="38">
        <v>0.63888888888888895</v>
      </c>
      <c r="P6" s="109" t="s">
        <v>22</v>
      </c>
      <c r="Q6" s="109" t="s">
        <v>23</v>
      </c>
      <c r="R6" s="109" t="s">
        <v>24</v>
      </c>
      <c r="S6" s="95">
        <v>8</v>
      </c>
      <c r="T6" s="63" t="s">
        <v>18</v>
      </c>
      <c r="U6" s="95">
        <v>11</v>
      </c>
    </row>
    <row r="7" spans="1:21" x14ac:dyDescent="0.25">
      <c r="A7" s="37">
        <v>0.66666666666666663</v>
      </c>
      <c r="B7" s="107" t="s">
        <v>25</v>
      </c>
      <c r="C7" s="107" t="s">
        <v>16</v>
      </c>
      <c r="D7" s="107" t="s">
        <v>26</v>
      </c>
      <c r="E7" s="95">
        <v>7</v>
      </c>
      <c r="F7" s="68" t="s">
        <v>18</v>
      </c>
      <c r="G7" s="95">
        <v>14</v>
      </c>
      <c r="H7" s="38">
        <v>0.66666666666666663</v>
      </c>
      <c r="I7" s="100" t="s">
        <v>27</v>
      </c>
      <c r="J7" s="101" t="s">
        <v>28</v>
      </c>
      <c r="K7" s="101" t="s">
        <v>21</v>
      </c>
      <c r="L7" s="95">
        <v>12</v>
      </c>
      <c r="M7" s="68" t="s">
        <v>18</v>
      </c>
      <c r="N7" s="95">
        <v>16</v>
      </c>
      <c r="O7" s="38">
        <v>0.66666666666666663</v>
      </c>
      <c r="P7" s="104" t="s">
        <v>29</v>
      </c>
      <c r="Q7" s="104" t="s">
        <v>30</v>
      </c>
      <c r="R7" s="104" t="s">
        <v>31</v>
      </c>
      <c r="S7" s="95">
        <v>3</v>
      </c>
      <c r="T7" s="68" t="s">
        <v>18</v>
      </c>
      <c r="U7" s="95">
        <v>10</v>
      </c>
    </row>
    <row r="8" spans="1:21" x14ac:dyDescent="0.25">
      <c r="A8" s="37">
        <v>0.69444444444444453</v>
      </c>
      <c r="B8" s="102" t="s">
        <v>32</v>
      </c>
      <c r="C8" s="102" t="s">
        <v>33</v>
      </c>
      <c r="D8" s="102" t="s">
        <v>31</v>
      </c>
      <c r="E8" s="95">
        <v>10</v>
      </c>
      <c r="F8" s="68" t="s">
        <v>18</v>
      </c>
      <c r="G8" s="95">
        <v>3</v>
      </c>
      <c r="H8" s="38">
        <v>0.69444444444444453</v>
      </c>
      <c r="I8" s="101" t="s">
        <v>27</v>
      </c>
      <c r="J8" s="101" t="s">
        <v>34</v>
      </c>
      <c r="K8" s="101" t="s">
        <v>35</v>
      </c>
      <c r="L8" s="95">
        <v>16</v>
      </c>
      <c r="M8" s="68" t="s">
        <v>18</v>
      </c>
      <c r="N8" s="95">
        <v>10</v>
      </c>
      <c r="O8" s="38">
        <v>0.69444444444444453</v>
      </c>
      <c r="P8" s="109" t="s">
        <v>22</v>
      </c>
      <c r="Q8" s="109" t="s">
        <v>36</v>
      </c>
      <c r="R8" s="109" t="s">
        <v>37</v>
      </c>
      <c r="S8" s="95">
        <v>16</v>
      </c>
      <c r="T8" s="68" t="s">
        <v>18</v>
      </c>
      <c r="U8" s="95">
        <v>12</v>
      </c>
    </row>
    <row r="9" spans="1:21" x14ac:dyDescent="0.25">
      <c r="A9" s="37">
        <v>0.72222222222222221</v>
      </c>
      <c r="B9" s="99" t="s">
        <v>19</v>
      </c>
      <c r="C9" s="99" t="s">
        <v>38</v>
      </c>
      <c r="D9" s="99" t="s">
        <v>33</v>
      </c>
      <c r="E9" s="95">
        <v>11</v>
      </c>
      <c r="F9" s="68" t="s">
        <v>18</v>
      </c>
      <c r="G9" s="95">
        <v>11</v>
      </c>
      <c r="H9" s="38">
        <v>0.72222222222222221</v>
      </c>
      <c r="I9" s="102" t="s">
        <v>32</v>
      </c>
      <c r="J9" s="102" t="s">
        <v>39</v>
      </c>
      <c r="K9" s="102" t="s">
        <v>20</v>
      </c>
      <c r="L9" s="95">
        <v>8</v>
      </c>
      <c r="M9" s="68" t="s">
        <v>18</v>
      </c>
      <c r="N9" s="95">
        <v>15</v>
      </c>
      <c r="O9" s="38">
        <v>0.72222222222222221</v>
      </c>
      <c r="P9" s="107" t="s">
        <v>25</v>
      </c>
      <c r="Q9" s="107" t="s">
        <v>40</v>
      </c>
      <c r="R9" s="107" t="s">
        <v>41</v>
      </c>
      <c r="S9" s="95">
        <v>16</v>
      </c>
      <c r="T9" s="68" t="s">
        <v>18</v>
      </c>
      <c r="U9" s="95">
        <v>9</v>
      </c>
    </row>
    <row r="10" spans="1:21" x14ac:dyDescent="0.25">
      <c r="A10" s="37">
        <v>0.75</v>
      </c>
      <c r="B10" s="108" t="s">
        <v>42</v>
      </c>
      <c r="C10" s="108" t="s">
        <v>38</v>
      </c>
      <c r="D10" s="108" t="s">
        <v>43</v>
      </c>
      <c r="E10" s="95">
        <v>19</v>
      </c>
      <c r="F10" s="68" t="s">
        <v>18</v>
      </c>
      <c r="G10" s="95">
        <v>22</v>
      </c>
      <c r="H10" s="38">
        <v>0.75</v>
      </c>
      <c r="I10" s="103" t="s">
        <v>44</v>
      </c>
      <c r="J10" s="103" t="s">
        <v>26</v>
      </c>
      <c r="K10" s="122" t="s">
        <v>45</v>
      </c>
      <c r="L10" s="95">
        <v>12</v>
      </c>
      <c r="M10" s="68" t="s">
        <v>18</v>
      </c>
      <c r="N10" s="95">
        <v>10</v>
      </c>
      <c r="O10" s="38">
        <v>0.75</v>
      </c>
      <c r="P10" s="103" t="s">
        <v>44</v>
      </c>
      <c r="Q10" s="103" t="s">
        <v>46</v>
      </c>
      <c r="R10" s="103" t="s">
        <v>47</v>
      </c>
      <c r="S10" s="95">
        <v>14</v>
      </c>
      <c r="T10" s="68" t="s">
        <v>18</v>
      </c>
      <c r="U10" s="95">
        <v>12</v>
      </c>
    </row>
    <row r="11" spans="1:21" x14ac:dyDescent="0.25">
      <c r="A11" s="37">
        <v>0.79166666666666663</v>
      </c>
      <c r="B11" s="108" t="s">
        <v>42</v>
      </c>
      <c r="C11" s="108" t="s">
        <v>48</v>
      </c>
      <c r="D11" s="108" t="s">
        <v>49</v>
      </c>
      <c r="E11" s="95">
        <v>13</v>
      </c>
      <c r="F11" s="68" t="s">
        <v>18</v>
      </c>
      <c r="G11" s="95">
        <v>12</v>
      </c>
      <c r="H11" s="38">
        <v>0.79166666666666663</v>
      </c>
      <c r="I11" s="104" t="s">
        <v>29</v>
      </c>
      <c r="J11" s="123" t="s">
        <v>31</v>
      </c>
      <c r="K11" s="124" t="s">
        <v>50</v>
      </c>
      <c r="L11" s="95">
        <v>12</v>
      </c>
      <c r="M11" s="68" t="s">
        <v>18</v>
      </c>
      <c r="N11" s="95">
        <v>6</v>
      </c>
      <c r="O11" s="38">
        <v>0.79166666666666663</v>
      </c>
      <c r="P11" s="110" t="s">
        <v>32</v>
      </c>
      <c r="Q11" s="110" t="s">
        <v>31</v>
      </c>
      <c r="R11" s="110" t="s">
        <v>51</v>
      </c>
      <c r="S11" s="95">
        <v>4</v>
      </c>
      <c r="T11" s="68" t="s">
        <v>18</v>
      </c>
      <c r="U11" s="95">
        <v>10</v>
      </c>
    </row>
    <row r="12" spans="1:21" x14ac:dyDescent="0.25">
      <c r="A12" s="37">
        <v>0.81944444444444453</v>
      </c>
      <c r="B12" s="106" t="s">
        <v>15</v>
      </c>
      <c r="C12" s="106" t="s">
        <v>52</v>
      </c>
      <c r="D12" s="106" t="s">
        <v>53</v>
      </c>
      <c r="E12" s="95">
        <v>7</v>
      </c>
      <c r="F12" s="68" t="s">
        <v>18</v>
      </c>
      <c r="G12" s="95">
        <v>7</v>
      </c>
      <c r="H12" s="38">
        <v>0.81944444444444453</v>
      </c>
      <c r="I12" s="105" t="s">
        <v>54</v>
      </c>
      <c r="J12" s="105" t="s">
        <v>55</v>
      </c>
      <c r="K12" s="105" t="s">
        <v>56</v>
      </c>
      <c r="L12" s="95">
        <v>14</v>
      </c>
      <c r="M12" s="68" t="s">
        <v>18</v>
      </c>
      <c r="N12" s="95">
        <v>7</v>
      </c>
      <c r="O12" s="53">
        <v>0.81944444444444453</v>
      </c>
      <c r="P12" s="111" t="s">
        <v>19</v>
      </c>
      <c r="Q12" s="111" t="s">
        <v>57</v>
      </c>
      <c r="R12" s="111" t="s">
        <v>38</v>
      </c>
      <c r="S12" s="95">
        <v>12</v>
      </c>
      <c r="T12" s="68" t="s">
        <v>18</v>
      </c>
      <c r="U12" s="95">
        <v>9</v>
      </c>
    </row>
    <row r="13" spans="1:21" x14ac:dyDescent="0.25">
      <c r="A13" s="37">
        <v>0.84722222222222221</v>
      </c>
      <c r="B13" s="107" t="s">
        <v>25</v>
      </c>
      <c r="C13" s="107" t="s">
        <v>16</v>
      </c>
      <c r="D13" s="107" t="s">
        <v>41</v>
      </c>
      <c r="E13" s="95">
        <v>8</v>
      </c>
      <c r="F13" s="68" t="s">
        <v>18</v>
      </c>
      <c r="G13" s="95">
        <v>15</v>
      </c>
      <c r="H13" s="38">
        <v>0.84722222222222221</v>
      </c>
      <c r="I13" s="105" t="s">
        <v>54</v>
      </c>
      <c r="J13" s="105" t="s">
        <v>58</v>
      </c>
      <c r="K13" s="105" t="s">
        <v>17</v>
      </c>
      <c r="L13" s="95">
        <v>10</v>
      </c>
      <c r="M13" s="68" t="s">
        <v>18</v>
      </c>
      <c r="N13" s="98">
        <v>13</v>
      </c>
      <c r="O13" s="91"/>
      <c r="P13" s="90"/>
      <c r="Q13" s="90"/>
      <c r="R13" s="90"/>
      <c r="S13" s="39" t="s">
        <v>0</v>
      </c>
      <c r="T13" s="68" t="s">
        <v>18</v>
      </c>
      <c r="U13" s="39"/>
    </row>
    <row r="14" spans="1:21" x14ac:dyDescent="0.25">
      <c r="A14" s="5" t="s">
        <v>0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/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7" t="s">
        <v>0</v>
      </c>
    </row>
    <row r="15" spans="1:21" ht="18.75" x14ac:dyDescent="0.3">
      <c r="A15" s="149" t="s">
        <v>59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</row>
    <row r="16" spans="1:21" ht="15" customHeight="1" x14ac:dyDescent="0.25">
      <c r="A16" s="152" t="s">
        <v>8</v>
      </c>
      <c r="B16" s="145"/>
      <c r="C16" s="145"/>
      <c r="D16" s="146"/>
      <c r="E16" s="32" t="s">
        <v>0</v>
      </c>
      <c r="F16" s="32" t="s">
        <v>0</v>
      </c>
      <c r="G16" s="32" t="s">
        <v>0</v>
      </c>
      <c r="H16" s="145" t="s">
        <v>9</v>
      </c>
      <c r="I16" s="145"/>
      <c r="J16" s="145"/>
      <c r="K16" s="145"/>
      <c r="L16" s="146"/>
      <c r="M16" s="32" t="s">
        <v>0</v>
      </c>
      <c r="N16" s="32" t="s">
        <v>0</v>
      </c>
      <c r="O16" s="145" t="s">
        <v>10</v>
      </c>
      <c r="P16" s="145"/>
      <c r="Q16" s="145"/>
      <c r="R16" s="145"/>
      <c r="S16" s="146"/>
      <c r="T16" s="32" t="s">
        <v>0</v>
      </c>
      <c r="U16" s="32" t="s">
        <v>0</v>
      </c>
    </row>
    <row r="17" spans="1:21" ht="15" customHeight="1" x14ac:dyDescent="0.25">
      <c r="A17" s="34" t="s">
        <v>11</v>
      </c>
      <c r="B17" s="35" t="s">
        <v>12</v>
      </c>
      <c r="C17" s="143" t="s">
        <v>13</v>
      </c>
      <c r="D17" s="144"/>
      <c r="E17" s="145" t="s">
        <v>14</v>
      </c>
      <c r="F17" s="145"/>
      <c r="G17" s="146"/>
      <c r="H17" s="35" t="s">
        <v>11</v>
      </c>
      <c r="I17" s="35" t="s">
        <v>12</v>
      </c>
      <c r="J17" s="143" t="s">
        <v>13</v>
      </c>
      <c r="K17" s="144"/>
      <c r="L17" s="145" t="s">
        <v>14</v>
      </c>
      <c r="M17" s="145"/>
      <c r="N17" s="146"/>
      <c r="O17" s="35" t="s">
        <v>11</v>
      </c>
      <c r="P17" s="35" t="s">
        <v>12</v>
      </c>
      <c r="Q17" s="143" t="s">
        <v>13</v>
      </c>
      <c r="R17" s="144"/>
      <c r="S17" s="145" t="s">
        <v>14</v>
      </c>
      <c r="T17" s="145"/>
      <c r="U17" s="146"/>
    </row>
    <row r="18" spans="1:21" ht="15.75" x14ac:dyDescent="0.25">
      <c r="A18" s="40">
        <v>0.33333333333333331</v>
      </c>
      <c r="B18" s="118" t="s">
        <v>25</v>
      </c>
      <c r="C18" s="107" t="s">
        <v>40</v>
      </c>
      <c r="D18" s="107" t="s">
        <v>16</v>
      </c>
      <c r="E18" s="95">
        <v>12</v>
      </c>
      <c r="F18" s="68" t="s">
        <v>18</v>
      </c>
      <c r="G18" s="95">
        <v>9</v>
      </c>
      <c r="H18" s="42">
        <v>0.33333333333333331</v>
      </c>
      <c r="I18" s="112" t="s">
        <v>54</v>
      </c>
      <c r="J18" s="105" t="s">
        <v>60</v>
      </c>
      <c r="K18" s="105" t="s">
        <v>17</v>
      </c>
      <c r="L18" s="95">
        <v>14</v>
      </c>
      <c r="M18" s="92" t="s">
        <v>18</v>
      </c>
      <c r="N18" s="95">
        <v>14</v>
      </c>
      <c r="O18" s="42"/>
      <c r="P18" s="128"/>
      <c r="Q18" s="61"/>
      <c r="R18" s="61"/>
      <c r="S18" s="95"/>
      <c r="T18" s="92" t="s">
        <v>18</v>
      </c>
      <c r="U18" s="95"/>
    </row>
    <row r="19" spans="1:21" x14ac:dyDescent="0.25">
      <c r="A19" s="40">
        <v>0.3611111111111111</v>
      </c>
      <c r="B19" s="112" t="s">
        <v>54</v>
      </c>
      <c r="C19" s="105" t="s">
        <v>58</v>
      </c>
      <c r="D19" s="105" t="s">
        <v>55</v>
      </c>
      <c r="E19" s="95">
        <v>10</v>
      </c>
      <c r="F19" s="65" t="s">
        <v>18</v>
      </c>
      <c r="G19" s="95">
        <v>10</v>
      </c>
      <c r="H19" s="42">
        <v>0.3611111111111111</v>
      </c>
      <c r="I19" s="113" t="s">
        <v>42</v>
      </c>
      <c r="J19" s="108" t="s">
        <v>38</v>
      </c>
      <c r="K19" s="108" t="s">
        <v>61</v>
      </c>
      <c r="L19" s="95">
        <v>12</v>
      </c>
      <c r="M19" s="65" t="s">
        <v>18</v>
      </c>
      <c r="N19" s="95">
        <v>17</v>
      </c>
      <c r="O19" s="42">
        <v>0.3611111111111111</v>
      </c>
      <c r="P19" s="119" t="s">
        <v>22</v>
      </c>
      <c r="Q19" s="109" t="s">
        <v>24</v>
      </c>
      <c r="R19" s="109" t="s">
        <v>62</v>
      </c>
      <c r="S19" s="95">
        <v>13</v>
      </c>
      <c r="T19" s="68" t="s">
        <v>18</v>
      </c>
      <c r="U19" s="95">
        <v>10</v>
      </c>
    </row>
    <row r="20" spans="1:21" x14ac:dyDescent="0.25">
      <c r="A20" s="40">
        <v>0.3888888888888889</v>
      </c>
      <c r="B20" s="117" t="s">
        <v>19</v>
      </c>
      <c r="C20" s="99" t="s">
        <v>21</v>
      </c>
      <c r="D20" s="99" t="s">
        <v>57</v>
      </c>
      <c r="E20" s="95">
        <v>19</v>
      </c>
      <c r="F20" s="65" t="s">
        <v>18</v>
      </c>
      <c r="G20" s="95">
        <v>12</v>
      </c>
      <c r="H20" s="42">
        <v>0.3888888888888889</v>
      </c>
      <c r="I20" s="114" t="s">
        <v>29</v>
      </c>
      <c r="J20" s="104" t="s">
        <v>31</v>
      </c>
      <c r="K20" s="104" t="s">
        <v>63</v>
      </c>
      <c r="L20" s="95">
        <v>14</v>
      </c>
      <c r="M20" s="65" t="s">
        <v>18</v>
      </c>
      <c r="N20" s="95">
        <v>12</v>
      </c>
      <c r="O20" s="42">
        <v>0.3888888888888889</v>
      </c>
      <c r="P20" s="119" t="s">
        <v>22</v>
      </c>
      <c r="Q20" s="109" t="s">
        <v>23</v>
      </c>
      <c r="R20" s="109" t="s">
        <v>36</v>
      </c>
      <c r="S20" s="95">
        <v>3</v>
      </c>
      <c r="T20" s="68" t="s">
        <v>18</v>
      </c>
      <c r="U20" s="95">
        <v>10</v>
      </c>
    </row>
    <row r="21" spans="1:21" x14ac:dyDescent="0.25">
      <c r="A21" s="40">
        <v>0.41666666666666669</v>
      </c>
      <c r="B21" s="116" t="s">
        <v>15</v>
      </c>
      <c r="C21" s="106" t="s">
        <v>52</v>
      </c>
      <c r="D21" s="106" t="s">
        <v>16</v>
      </c>
      <c r="E21" s="95">
        <v>5</v>
      </c>
      <c r="F21" s="65" t="s">
        <v>18</v>
      </c>
      <c r="G21" s="95">
        <v>6</v>
      </c>
      <c r="H21" s="42">
        <v>0.41666666666666669</v>
      </c>
      <c r="I21" s="115" t="s">
        <v>32</v>
      </c>
      <c r="J21" s="102" t="s">
        <v>39</v>
      </c>
      <c r="K21" s="102" t="s">
        <v>51</v>
      </c>
      <c r="L21" s="95">
        <v>11</v>
      </c>
      <c r="M21" s="65" t="s">
        <v>18</v>
      </c>
      <c r="N21" s="95">
        <v>12</v>
      </c>
      <c r="O21" s="42">
        <v>0.41666666666666669</v>
      </c>
      <c r="P21" s="120" t="s">
        <v>44</v>
      </c>
      <c r="Q21" s="103" t="s">
        <v>47</v>
      </c>
      <c r="R21" s="103" t="s">
        <v>45</v>
      </c>
      <c r="S21" s="95">
        <v>6</v>
      </c>
      <c r="T21" s="68" t="s">
        <v>18</v>
      </c>
      <c r="U21" s="95">
        <v>5</v>
      </c>
    </row>
    <row r="22" spans="1:21" x14ac:dyDescent="0.25">
      <c r="A22" s="40">
        <v>0.44444444444444442</v>
      </c>
      <c r="B22" s="118" t="s">
        <v>25</v>
      </c>
      <c r="C22" s="107" t="s">
        <v>64</v>
      </c>
      <c r="D22" s="107" t="s">
        <v>16</v>
      </c>
      <c r="E22" s="95">
        <v>10</v>
      </c>
      <c r="F22" s="65" t="s">
        <v>18</v>
      </c>
      <c r="G22" s="95">
        <v>3</v>
      </c>
      <c r="H22" s="42">
        <v>0.44444444444444442</v>
      </c>
      <c r="I22" s="100" t="s">
        <v>27</v>
      </c>
      <c r="J22" s="101" t="s">
        <v>21</v>
      </c>
      <c r="K22" s="101" t="s">
        <v>34</v>
      </c>
      <c r="L22" s="95">
        <v>15</v>
      </c>
      <c r="M22" s="65" t="s">
        <v>18</v>
      </c>
      <c r="N22" s="95">
        <v>15</v>
      </c>
      <c r="O22" s="42">
        <v>0.44444444444444442</v>
      </c>
      <c r="P22" s="120" t="s">
        <v>44</v>
      </c>
      <c r="Q22" s="103" t="s">
        <v>46</v>
      </c>
      <c r="R22" s="103" t="s">
        <v>26</v>
      </c>
      <c r="S22" s="95">
        <v>12</v>
      </c>
      <c r="T22" s="68" t="s">
        <v>18</v>
      </c>
      <c r="U22" s="95">
        <v>7</v>
      </c>
    </row>
    <row r="23" spans="1:21" x14ac:dyDescent="0.25">
      <c r="A23" s="8">
        <v>0.47222222222222227</v>
      </c>
      <c r="B23" s="118" t="s">
        <v>25</v>
      </c>
      <c r="C23" s="107" t="s">
        <v>41</v>
      </c>
      <c r="D23" s="107" t="s">
        <v>26</v>
      </c>
      <c r="E23" s="95">
        <v>15</v>
      </c>
      <c r="F23" s="65" t="s">
        <v>18</v>
      </c>
      <c r="G23" s="95">
        <v>7</v>
      </c>
      <c r="H23" s="9">
        <v>0.47222222222222227</v>
      </c>
      <c r="I23" s="113" t="s">
        <v>42</v>
      </c>
      <c r="J23" s="108" t="s">
        <v>43</v>
      </c>
      <c r="K23" s="108" t="s">
        <v>61</v>
      </c>
      <c r="L23" s="95">
        <v>14</v>
      </c>
      <c r="M23" s="65" t="s">
        <v>18</v>
      </c>
      <c r="N23" s="95">
        <v>17</v>
      </c>
      <c r="O23" s="9">
        <v>0.47222222222222227</v>
      </c>
      <c r="P23" s="100" t="s">
        <v>27</v>
      </c>
      <c r="Q23" s="101" t="s">
        <v>35</v>
      </c>
      <c r="R23" s="101" t="s">
        <v>28</v>
      </c>
      <c r="S23" s="95">
        <v>14</v>
      </c>
      <c r="T23" s="68" t="s">
        <v>18</v>
      </c>
      <c r="U23" s="95">
        <v>13</v>
      </c>
    </row>
    <row r="24" spans="1:21" x14ac:dyDescent="0.25">
      <c r="A24" s="8">
        <v>0.5</v>
      </c>
      <c r="B24" s="115" t="s">
        <v>32</v>
      </c>
      <c r="C24" s="102" t="s">
        <v>51</v>
      </c>
      <c r="D24" s="102" t="s">
        <v>20</v>
      </c>
      <c r="E24" s="95">
        <v>11</v>
      </c>
      <c r="F24" s="65" t="s">
        <v>18</v>
      </c>
      <c r="G24" s="95">
        <v>15</v>
      </c>
      <c r="H24" s="9">
        <v>0.5</v>
      </c>
      <c r="I24" s="112" t="s">
        <v>54</v>
      </c>
      <c r="J24" s="105" t="s">
        <v>55</v>
      </c>
      <c r="K24" s="105" t="s">
        <v>60</v>
      </c>
      <c r="L24" s="95">
        <v>12</v>
      </c>
      <c r="M24" s="65" t="s">
        <v>18</v>
      </c>
      <c r="N24" s="95">
        <v>12</v>
      </c>
      <c r="O24" s="9">
        <v>0.5</v>
      </c>
      <c r="P24" s="114" t="s">
        <v>29</v>
      </c>
      <c r="Q24" s="104" t="s">
        <v>50</v>
      </c>
      <c r="R24" s="104" t="s">
        <v>30</v>
      </c>
      <c r="S24" s="95">
        <v>8</v>
      </c>
      <c r="T24" s="68" t="s">
        <v>18</v>
      </c>
      <c r="U24" s="95">
        <v>1</v>
      </c>
    </row>
    <row r="25" spans="1:21" x14ac:dyDescent="0.25">
      <c r="A25" s="40">
        <v>0.54166666666666663</v>
      </c>
      <c r="B25" s="117" t="s">
        <v>19</v>
      </c>
      <c r="C25" s="99" t="s">
        <v>33</v>
      </c>
      <c r="D25" s="99" t="s">
        <v>20</v>
      </c>
      <c r="E25" s="95">
        <v>8</v>
      </c>
      <c r="F25" s="65" t="s">
        <v>18</v>
      </c>
      <c r="G25" s="95">
        <v>6</v>
      </c>
      <c r="H25" s="42">
        <v>0.54166666666666663</v>
      </c>
      <c r="I25" s="116" t="s">
        <v>15</v>
      </c>
      <c r="J25" s="106" t="s">
        <v>17</v>
      </c>
      <c r="K25" s="106" t="s">
        <v>53</v>
      </c>
      <c r="L25" s="95">
        <v>8</v>
      </c>
      <c r="M25" s="65" t="s">
        <v>18</v>
      </c>
      <c r="N25" s="95">
        <v>1</v>
      </c>
      <c r="O25" s="42">
        <v>0.54166666666666663</v>
      </c>
      <c r="P25" s="119" t="s">
        <v>22</v>
      </c>
      <c r="Q25" s="109" t="s">
        <v>24</v>
      </c>
      <c r="R25" s="109" t="s">
        <v>37</v>
      </c>
      <c r="S25" s="95">
        <v>12</v>
      </c>
      <c r="T25" s="68" t="s">
        <v>18</v>
      </c>
      <c r="U25" s="95">
        <v>10</v>
      </c>
    </row>
    <row r="26" spans="1:21" x14ac:dyDescent="0.25">
      <c r="A26" s="40">
        <v>0.56944444444444442</v>
      </c>
      <c r="B26" s="115" t="s">
        <v>32</v>
      </c>
      <c r="C26" s="102" t="s">
        <v>33</v>
      </c>
      <c r="D26" s="102" t="s">
        <v>39</v>
      </c>
      <c r="E26" s="89">
        <v>19</v>
      </c>
      <c r="F26" s="64" t="s">
        <v>18</v>
      </c>
      <c r="G26" s="89">
        <v>14</v>
      </c>
      <c r="H26" s="42">
        <v>0.56944444444444442</v>
      </c>
      <c r="I26" s="112" t="s">
        <v>54</v>
      </c>
      <c r="J26" s="105" t="s">
        <v>56</v>
      </c>
      <c r="K26" s="105" t="s">
        <v>58</v>
      </c>
      <c r="L26" s="89">
        <v>11</v>
      </c>
      <c r="M26" s="64" t="s">
        <v>18</v>
      </c>
      <c r="N26" s="89">
        <v>16</v>
      </c>
      <c r="O26" s="42">
        <v>0.56944444444444442</v>
      </c>
      <c r="P26" s="119" t="s">
        <v>22</v>
      </c>
      <c r="Q26" s="109" t="s">
        <v>62</v>
      </c>
      <c r="R26" s="109" t="s">
        <v>36</v>
      </c>
      <c r="S26" s="89">
        <v>7</v>
      </c>
      <c r="T26" s="64" t="s">
        <v>18</v>
      </c>
      <c r="U26" s="89">
        <v>14</v>
      </c>
    </row>
    <row r="27" spans="1:21" x14ac:dyDescent="0.25">
      <c r="A27" s="40">
        <v>0.59722222222222221</v>
      </c>
      <c r="B27" s="113" t="s">
        <v>42</v>
      </c>
      <c r="C27" s="108" t="s">
        <v>48</v>
      </c>
      <c r="D27" s="108" t="s">
        <v>38</v>
      </c>
      <c r="E27" s="89">
        <v>16</v>
      </c>
      <c r="F27" s="64" t="s">
        <v>18</v>
      </c>
      <c r="G27" s="89">
        <v>10</v>
      </c>
      <c r="H27" s="42">
        <v>0.59722222222222221</v>
      </c>
      <c r="I27" s="117" t="s">
        <v>19</v>
      </c>
      <c r="J27" s="99" t="s">
        <v>21</v>
      </c>
      <c r="K27" s="99" t="s">
        <v>65</v>
      </c>
      <c r="L27" s="89">
        <v>18</v>
      </c>
      <c r="M27" s="64" t="s">
        <v>18</v>
      </c>
      <c r="N27" s="89">
        <v>11</v>
      </c>
      <c r="O27" s="42">
        <v>0.59722222222222221</v>
      </c>
      <c r="P27" s="100" t="s">
        <v>27</v>
      </c>
      <c r="Q27" s="101" t="s">
        <v>35</v>
      </c>
      <c r="R27" s="101" t="s">
        <v>21</v>
      </c>
      <c r="S27" s="89">
        <v>13</v>
      </c>
      <c r="T27" s="64" t="s">
        <v>18</v>
      </c>
      <c r="U27" s="89">
        <v>17</v>
      </c>
    </row>
    <row r="28" spans="1:21" x14ac:dyDescent="0.25">
      <c r="A28" s="40">
        <v>0.625</v>
      </c>
      <c r="B28" s="118" t="s">
        <v>25</v>
      </c>
      <c r="C28" s="107" t="s">
        <v>64</v>
      </c>
      <c r="D28" s="107" t="s">
        <v>40</v>
      </c>
      <c r="E28" s="89">
        <v>16</v>
      </c>
      <c r="F28" s="64" t="s">
        <v>18</v>
      </c>
      <c r="G28" s="89">
        <v>13</v>
      </c>
      <c r="H28" s="42">
        <v>0.625</v>
      </c>
      <c r="I28" s="113" t="s">
        <v>42</v>
      </c>
      <c r="J28" s="108" t="s">
        <v>49</v>
      </c>
      <c r="K28" s="108" t="s">
        <v>43</v>
      </c>
      <c r="L28" s="89">
        <v>11</v>
      </c>
      <c r="M28" s="64" t="s">
        <v>18</v>
      </c>
      <c r="N28" s="89">
        <v>11</v>
      </c>
      <c r="O28" s="42">
        <v>0.625</v>
      </c>
      <c r="P28" s="114" t="s">
        <v>29</v>
      </c>
      <c r="Q28" s="104" t="s">
        <v>50</v>
      </c>
      <c r="R28" s="104" t="s">
        <v>63</v>
      </c>
      <c r="S28" s="89">
        <v>7</v>
      </c>
      <c r="T28" s="64" t="s">
        <v>18</v>
      </c>
      <c r="U28" s="89">
        <v>8</v>
      </c>
    </row>
    <row r="29" spans="1:21" x14ac:dyDescent="0.25">
      <c r="A29" s="40">
        <v>0.65277777777777779</v>
      </c>
      <c r="B29" s="116" t="s">
        <v>15</v>
      </c>
      <c r="C29" s="106" t="s">
        <v>53</v>
      </c>
      <c r="D29" s="106" t="s">
        <v>16</v>
      </c>
      <c r="E29" s="89">
        <v>11</v>
      </c>
      <c r="F29" s="64" t="s">
        <v>18</v>
      </c>
      <c r="G29" s="89">
        <v>13</v>
      </c>
      <c r="H29" s="42">
        <v>0.65277777777777779</v>
      </c>
      <c r="I29" s="100" t="s">
        <v>27</v>
      </c>
      <c r="J29" s="101" t="s">
        <v>34</v>
      </c>
      <c r="K29" s="101" t="s">
        <v>28</v>
      </c>
      <c r="L29" s="89">
        <v>14</v>
      </c>
      <c r="M29" s="64" t="s">
        <v>18</v>
      </c>
      <c r="N29" s="89">
        <v>11</v>
      </c>
      <c r="O29" s="42">
        <v>0.65277777777777779</v>
      </c>
      <c r="P29" s="115" t="s">
        <v>32</v>
      </c>
      <c r="Q29" s="102" t="s">
        <v>20</v>
      </c>
      <c r="R29" s="102" t="s">
        <v>31</v>
      </c>
      <c r="S29" s="89">
        <v>15</v>
      </c>
      <c r="T29" s="64" t="s">
        <v>18</v>
      </c>
      <c r="U29" s="89">
        <v>8</v>
      </c>
    </row>
    <row r="30" spans="1:21" x14ac:dyDescent="0.25">
      <c r="A30" s="40">
        <v>0.68055555555555547</v>
      </c>
      <c r="B30" s="117" t="s">
        <v>19</v>
      </c>
      <c r="C30" s="99" t="s">
        <v>57</v>
      </c>
      <c r="D30" s="99" t="s">
        <v>33</v>
      </c>
      <c r="E30" s="89">
        <v>11</v>
      </c>
      <c r="F30" s="64" t="s">
        <v>18</v>
      </c>
      <c r="G30" s="89">
        <v>10</v>
      </c>
      <c r="H30" s="42">
        <v>0.68055555555555547</v>
      </c>
      <c r="I30" s="116" t="s">
        <v>15</v>
      </c>
      <c r="J30" s="106" t="s">
        <v>17</v>
      </c>
      <c r="K30" s="106" t="s">
        <v>52</v>
      </c>
      <c r="L30" s="89">
        <v>10</v>
      </c>
      <c r="M30" s="64" t="s">
        <v>18</v>
      </c>
      <c r="N30" s="89">
        <v>8</v>
      </c>
      <c r="O30" s="42">
        <v>0.68055555555555547</v>
      </c>
      <c r="P30" s="119" t="s">
        <v>22</v>
      </c>
      <c r="Q30" s="109" t="s">
        <v>66</v>
      </c>
      <c r="R30" s="109" t="s">
        <v>23</v>
      </c>
      <c r="S30" s="89">
        <v>13</v>
      </c>
      <c r="T30" s="64" t="s">
        <v>18</v>
      </c>
      <c r="U30" s="89">
        <v>6</v>
      </c>
    </row>
    <row r="31" spans="1:21" x14ac:dyDescent="0.25">
      <c r="A31" s="40">
        <v>0.70833333333333337</v>
      </c>
      <c r="B31" s="113" t="s">
        <v>42</v>
      </c>
      <c r="C31" s="108" t="s">
        <v>61</v>
      </c>
      <c r="D31" s="108" t="s">
        <v>48</v>
      </c>
      <c r="E31" s="89">
        <v>14</v>
      </c>
      <c r="F31" s="64" t="s">
        <v>18</v>
      </c>
      <c r="G31" s="89">
        <v>19</v>
      </c>
      <c r="H31" s="42">
        <v>0.70833333333333337</v>
      </c>
      <c r="I31" s="112" t="s">
        <v>54</v>
      </c>
      <c r="J31" s="105" t="s">
        <v>17</v>
      </c>
      <c r="K31" s="105" t="s">
        <v>55</v>
      </c>
      <c r="L31" s="89">
        <v>9</v>
      </c>
      <c r="M31" s="64" t="s">
        <v>18</v>
      </c>
      <c r="N31" s="89">
        <v>10</v>
      </c>
      <c r="O31" s="42">
        <v>0.70833333333333337</v>
      </c>
      <c r="P31" s="120" t="s">
        <v>44</v>
      </c>
      <c r="Q31" s="103" t="s">
        <v>45</v>
      </c>
      <c r="R31" s="103" t="s">
        <v>46</v>
      </c>
      <c r="S31" s="89">
        <v>5</v>
      </c>
      <c r="T31" s="64" t="s">
        <v>18</v>
      </c>
      <c r="U31" s="89">
        <v>11</v>
      </c>
    </row>
    <row r="32" spans="1:21" x14ac:dyDescent="0.25">
      <c r="A32" s="52">
        <v>0.73611111111111116</v>
      </c>
      <c r="B32" s="112" t="s">
        <v>54</v>
      </c>
      <c r="C32" s="105" t="s">
        <v>56</v>
      </c>
      <c r="D32" s="105" t="s">
        <v>60</v>
      </c>
      <c r="E32" s="96">
        <v>15</v>
      </c>
      <c r="F32" s="66" t="s">
        <v>18</v>
      </c>
      <c r="G32" s="96">
        <v>14</v>
      </c>
      <c r="H32" s="53">
        <v>0.73611111111111116</v>
      </c>
      <c r="I32" s="118" t="s">
        <v>25</v>
      </c>
      <c r="J32" s="107" t="s">
        <v>26</v>
      </c>
      <c r="K32" s="107" t="s">
        <v>64</v>
      </c>
      <c r="L32" s="96">
        <v>2</v>
      </c>
      <c r="M32" s="66" t="s">
        <v>18</v>
      </c>
      <c r="N32" s="96">
        <v>9</v>
      </c>
      <c r="O32" s="53">
        <v>0.73611111111111116</v>
      </c>
      <c r="P32" s="121" t="s">
        <v>29</v>
      </c>
      <c r="Q32" s="125" t="s">
        <v>63</v>
      </c>
      <c r="R32" s="125" t="s">
        <v>30</v>
      </c>
      <c r="S32" s="96">
        <v>15</v>
      </c>
      <c r="T32" s="66" t="s">
        <v>18</v>
      </c>
      <c r="U32" s="96">
        <v>8</v>
      </c>
    </row>
    <row r="33" spans="1:21" x14ac:dyDescent="0.25">
      <c r="A33" s="11" t="s">
        <v>0</v>
      </c>
      <c r="B33" s="54" t="s">
        <v>0</v>
      </c>
      <c r="C33" s="54" t="s">
        <v>0</v>
      </c>
      <c r="D33" s="54" t="s">
        <v>0</v>
      </c>
      <c r="E33" s="12" t="s">
        <v>0</v>
      </c>
      <c r="F33" s="12" t="s">
        <v>0</v>
      </c>
      <c r="G33" s="12" t="s">
        <v>0</v>
      </c>
      <c r="H33" s="13" t="s">
        <v>0</v>
      </c>
      <c r="I33" s="54" t="s">
        <v>0</v>
      </c>
      <c r="J33" s="54" t="s">
        <v>0</v>
      </c>
      <c r="K33" s="54" t="s">
        <v>0</v>
      </c>
      <c r="L33" s="12" t="s">
        <v>0</v>
      </c>
      <c r="M33" s="12" t="s">
        <v>0</v>
      </c>
      <c r="N33" s="12" t="s">
        <v>0</v>
      </c>
      <c r="O33" s="13" t="s">
        <v>0</v>
      </c>
      <c r="P33" s="54" t="s">
        <v>0</v>
      </c>
      <c r="Q33" s="54" t="s">
        <v>0</v>
      </c>
      <c r="R33" s="54" t="s">
        <v>0</v>
      </c>
      <c r="S33" s="12" t="s">
        <v>0</v>
      </c>
      <c r="T33" s="12" t="s">
        <v>0</v>
      </c>
      <c r="U33" s="14" t="s">
        <v>0</v>
      </c>
    </row>
    <row r="34" spans="1:21" ht="26.25" customHeight="1" x14ac:dyDescent="0.4">
      <c r="A34" s="147" t="s">
        <v>67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8"/>
    </row>
    <row r="35" spans="1:21" ht="26.25" x14ac:dyDescent="0.4">
      <c r="A35" s="156" t="s">
        <v>68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7"/>
    </row>
    <row r="36" spans="1:21" ht="18.75" x14ac:dyDescent="0.3">
      <c r="A36" s="153" t="s">
        <v>69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/>
    </row>
    <row r="37" spans="1:21" ht="15" customHeight="1" x14ac:dyDescent="0.25">
      <c r="A37" s="152" t="s">
        <v>8</v>
      </c>
      <c r="B37" s="145"/>
      <c r="C37" s="145"/>
      <c r="D37" s="146"/>
      <c r="E37" s="33" t="s">
        <v>0</v>
      </c>
      <c r="F37" s="33" t="s">
        <v>0</v>
      </c>
      <c r="G37" s="32" t="s">
        <v>0</v>
      </c>
      <c r="H37" s="145" t="s">
        <v>9</v>
      </c>
      <c r="I37" s="145"/>
      <c r="J37" s="145"/>
      <c r="K37" s="145"/>
      <c r="L37" s="146"/>
      <c r="M37" s="33" t="s">
        <v>0</v>
      </c>
      <c r="N37" s="32" t="s">
        <v>0</v>
      </c>
      <c r="O37" s="145" t="s">
        <v>10</v>
      </c>
      <c r="P37" s="145"/>
      <c r="Q37" s="145"/>
      <c r="R37" s="145"/>
      <c r="S37" s="146"/>
      <c r="T37" s="33" t="s">
        <v>0</v>
      </c>
      <c r="U37" s="32" t="s">
        <v>0</v>
      </c>
    </row>
    <row r="38" spans="1:21" ht="15" customHeight="1" x14ac:dyDescent="0.25">
      <c r="A38" s="34" t="s">
        <v>11</v>
      </c>
      <c r="B38" s="35" t="s">
        <v>12</v>
      </c>
      <c r="C38" s="145" t="s">
        <v>13</v>
      </c>
      <c r="D38" s="146"/>
      <c r="E38" s="145" t="s">
        <v>14</v>
      </c>
      <c r="F38" s="145"/>
      <c r="G38" s="146"/>
      <c r="H38" s="35" t="s">
        <v>11</v>
      </c>
      <c r="I38" s="35" t="s">
        <v>12</v>
      </c>
      <c r="J38" s="143" t="s">
        <v>13</v>
      </c>
      <c r="K38" s="144"/>
      <c r="L38" s="145" t="s">
        <v>14</v>
      </c>
      <c r="M38" s="145"/>
      <c r="N38" s="146"/>
      <c r="O38" s="35" t="s">
        <v>11</v>
      </c>
      <c r="P38" s="35" t="s">
        <v>12</v>
      </c>
      <c r="Q38" s="143" t="s">
        <v>13</v>
      </c>
      <c r="R38" s="144"/>
      <c r="S38" s="145" t="s">
        <v>14</v>
      </c>
      <c r="T38" s="145"/>
      <c r="U38" s="146"/>
    </row>
    <row r="39" spans="1:21" ht="15.75" x14ac:dyDescent="0.25">
      <c r="A39" s="40">
        <v>0.33333333333333331</v>
      </c>
      <c r="B39" s="61"/>
      <c r="C39" s="129"/>
      <c r="D39" s="129"/>
      <c r="E39" s="95"/>
      <c r="F39" s="63" t="s">
        <v>18</v>
      </c>
      <c r="G39" s="95"/>
      <c r="H39" s="38">
        <v>0.33333333333333331</v>
      </c>
      <c r="I39" s="87" t="s">
        <v>42</v>
      </c>
      <c r="J39" s="126" t="s">
        <v>49</v>
      </c>
      <c r="K39" s="126" t="s">
        <v>38</v>
      </c>
      <c r="L39" s="95">
        <v>23</v>
      </c>
      <c r="M39" s="68" t="s">
        <v>18</v>
      </c>
      <c r="N39" s="95">
        <v>16</v>
      </c>
      <c r="O39" s="38">
        <v>0.33333333333333331</v>
      </c>
      <c r="P39" s="88" t="s">
        <v>22</v>
      </c>
      <c r="Q39" s="127" t="s">
        <v>66</v>
      </c>
      <c r="R39" s="127" t="s">
        <v>62</v>
      </c>
      <c r="S39" s="95">
        <v>15</v>
      </c>
      <c r="T39" s="92" t="s">
        <v>18</v>
      </c>
      <c r="U39" s="95">
        <v>8</v>
      </c>
    </row>
    <row r="40" spans="1:21" x14ac:dyDescent="0.25">
      <c r="A40" s="55">
        <v>0.3611111111111111</v>
      </c>
      <c r="B40" s="50" t="s">
        <v>32</v>
      </c>
      <c r="C40" s="102" t="s">
        <v>51</v>
      </c>
      <c r="D40" s="102" t="s">
        <v>33</v>
      </c>
      <c r="E40" s="89">
        <v>9</v>
      </c>
      <c r="F40" s="64" t="s">
        <v>18</v>
      </c>
      <c r="G40" s="89">
        <v>15</v>
      </c>
      <c r="H40" s="38">
        <v>0.3611111111111111</v>
      </c>
      <c r="I40" s="45" t="s">
        <v>42</v>
      </c>
      <c r="J40" s="108" t="s">
        <v>43</v>
      </c>
      <c r="K40" s="108" t="s">
        <v>48</v>
      </c>
      <c r="L40" s="89">
        <v>16</v>
      </c>
      <c r="M40" s="64" t="s">
        <v>18</v>
      </c>
      <c r="N40" s="89">
        <v>9</v>
      </c>
      <c r="O40" s="38">
        <v>0.3611111111111111</v>
      </c>
      <c r="P40" s="44" t="s">
        <v>27</v>
      </c>
      <c r="Q40" s="101" t="s">
        <v>35</v>
      </c>
      <c r="R40" s="101" t="s">
        <v>28</v>
      </c>
      <c r="S40" s="89">
        <v>12</v>
      </c>
      <c r="T40" s="64" t="s">
        <v>18</v>
      </c>
      <c r="U40" s="89">
        <v>12</v>
      </c>
    </row>
    <row r="41" spans="1:21" x14ac:dyDescent="0.25">
      <c r="A41" s="56">
        <v>0.3888888888888889</v>
      </c>
      <c r="B41" s="51" t="s">
        <v>44</v>
      </c>
      <c r="C41" s="103" t="s">
        <v>47</v>
      </c>
      <c r="D41" s="103" t="s">
        <v>26</v>
      </c>
      <c r="E41" s="95">
        <v>9</v>
      </c>
      <c r="F41" s="65" t="s">
        <v>18</v>
      </c>
      <c r="G41" s="95">
        <v>11</v>
      </c>
      <c r="H41" s="38">
        <v>0.3888888888888889</v>
      </c>
      <c r="I41" s="49" t="s">
        <v>15</v>
      </c>
      <c r="J41" s="106" t="s">
        <v>17</v>
      </c>
      <c r="K41" s="106" t="s">
        <v>16</v>
      </c>
      <c r="L41" s="95">
        <v>11</v>
      </c>
      <c r="M41" s="65" t="s">
        <v>18</v>
      </c>
      <c r="N41" s="95">
        <v>7</v>
      </c>
      <c r="O41" s="38">
        <v>0.3888888888888889</v>
      </c>
      <c r="P41" s="49" t="s">
        <v>15</v>
      </c>
      <c r="Q41" s="106" t="s">
        <v>52</v>
      </c>
      <c r="R41" s="106" t="s">
        <v>53</v>
      </c>
      <c r="S41" s="95">
        <v>8</v>
      </c>
      <c r="T41" s="68" t="s">
        <v>18</v>
      </c>
      <c r="U41" s="95">
        <v>6</v>
      </c>
    </row>
    <row r="42" spans="1:21" x14ac:dyDescent="0.25">
      <c r="A42" s="40">
        <v>0.41666666666666669</v>
      </c>
      <c r="B42" s="47" t="s">
        <v>19</v>
      </c>
      <c r="C42" s="99" t="s">
        <v>20</v>
      </c>
      <c r="D42" s="99" t="s">
        <v>57</v>
      </c>
      <c r="E42" s="89">
        <v>8</v>
      </c>
      <c r="F42" s="64" t="s">
        <v>18</v>
      </c>
      <c r="G42" s="89">
        <v>11</v>
      </c>
      <c r="H42" s="38">
        <v>0.41666666666666669</v>
      </c>
      <c r="I42" s="50" t="s">
        <v>32</v>
      </c>
      <c r="J42" s="102" t="s">
        <v>31</v>
      </c>
      <c r="K42" s="102" t="s">
        <v>39</v>
      </c>
      <c r="L42" s="95">
        <v>5</v>
      </c>
      <c r="M42" s="65" t="s">
        <v>18</v>
      </c>
      <c r="N42" s="95">
        <v>9</v>
      </c>
      <c r="O42" s="38">
        <v>0.41666666666666669</v>
      </c>
      <c r="P42" s="44" t="s">
        <v>27</v>
      </c>
      <c r="Q42" s="101" t="s">
        <v>21</v>
      </c>
      <c r="R42" s="101" t="s">
        <v>34</v>
      </c>
      <c r="S42" s="89">
        <v>12</v>
      </c>
      <c r="T42" s="64" t="s">
        <v>18</v>
      </c>
      <c r="U42" s="89">
        <v>9</v>
      </c>
    </row>
    <row r="43" spans="1:21" x14ac:dyDescent="0.25">
      <c r="A43" s="57">
        <v>0.44444444444444442</v>
      </c>
      <c r="B43" s="41" t="s">
        <v>25</v>
      </c>
      <c r="C43" s="107" t="s">
        <v>41</v>
      </c>
      <c r="D43" s="107" t="s">
        <v>64</v>
      </c>
      <c r="E43" s="96">
        <v>8</v>
      </c>
      <c r="F43" s="66" t="s">
        <v>18</v>
      </c>
      <c r="G43" s="96">
        <v>15</v>
      </c>
      <c r="H43" s="58">
        <v>0.44444444444444442</v>
      </c>
      <c r="I43" s="43" t="s">
        <v>54</v>
      </c>
      <c r="J43" s="105" t="s">
        <v>60</v>
      </c>
      <c r="K43" s="105" t="s">
        <v>58</v>
      </c>
      <c r="L43" s="96">
        <v>16</v>
      </c>
      <c r="M43" s="66" t="s">
        <v>18</v>
      </c>
      <c r="N43" s="96">
        <v>10</v>
      </c>
      <c r="O43" s="58">
        <v>0.44444444444444442</v>
      </c>
      <c r="P43" s="46" t="s">
        <v>22</v>
      </c>
      <c r="Q43" s="109" t="s">
        <v>36</v>
      </c>
      <c r="R43" s="109" t="s">
        <v>24</v>
      </c>
      <c r="S43" s="96">
        <v>13</v>
      </c>
      <c r="T43" s="66" t="s">
        <v>18</v>
      </c>
      <c r="U43" s="96">
        <v>7</v>
      </c>
    </row>
    <row r="44" spans="1:21" x14ac:dyDescent="0.25">
      <c r="A44" s="59">
        <v>0.47222222222222227</v>
      </c>
      <c r="B44" s="50" t="s">
        <v>32</v>
      </c>
      <c r="C44" s="102" t="s">
        <v>20</v>
      </c>
      <c r="D44" s="102" t="s">
        <v>33</v>
      </c>
      <c r="E44" s="97">
        <v>8</v>
      </c>
      <c r="F44" s="94" t="s">
        <v>18</v>
      </c>
      <c r="G44" s="97">
        <v>13</v>
      </c>
      <c r="H44" s="60">
        <v>0.47222222222222227</v>
      </c>
      <c r="I44" s="48" t="s">
        <v>29</v>
      </c>
      <c r="J44" s="104" t="s">
        <v>63</v>
      </c>
      <c r="K44" s="104" t="s">
        <v>70</v>
      </c>
      <c r="L44" s="135">
        <v>9</v>
      </c>
      <c r="M44" s="67" t="s">
        <v>18</v>
      </c>
      <c r="N44" s="135">
        <v>12</v>
      </c>
      <c r="O44" s="60">
        <v>0.47222222222222227</v>
      </c>
      <c r="P44" s="48" t="s">
        <v>29</v>
      </c>
      <c r="Q44" s="104" t="s">
        <v>50</v>
      </c>
      <c r="R44" s="104" t="s">
        <v>30</v>
      </c>
      <c r="S44" s="97">
        <v>10</v>
      </c>
      <c r="T44" s="67" t="s">
        <v>18</v>
      </c>
      <c r="U44" s="97">
        <v>3</v>
      </c>
    </row>
    <row r="45" spans="1:21" x14ac:dyDescent="0.25">
      <c r="A45" s="40">
        <v>0.5</v>
      </c>
      <c r="B45" s="47" t="s">
        <v>19</v>
      </c>
      <c r="C45" s="99" t="s">
        <v>33</v>
      </c>
      <c r="D45" s="99" t="s">
        <v>21</v>
      </c>
      <c r="E45" s="89">
        <v>5</v>
      </c>
      <c r="F45" s="64" t="s">
        <v>18</v>
      </c>
      <c r="G45" s="89">
        <v>12</v>
      </c>
      <c r="H45" s="38">
        <v>0.5</v>
      </c>
      <c r="I45" s="51" t="s">
        <v>44</v>
      </c>
      <c r="J45" s="103" t="s">
        <v>46</v>
      </c>
      <c r="K45" s="103" t="s">
        <v>26</v>
      </c>
      <c r="L45" s="89">
        <v>15</v>
      </c>
      <c r="M45" s="64" t="s">
        <v>18</v>
      </c>
      <c r="N45" s="89">
        <v>15</v>
      </c>
      <c r="O45" s="38">
        <v>0.5</v>
      </c>
      <c r="P45" s="46" t="s">
        <v>22</v>
      </c>
      <c r="Q45" s="109" t="s">
        <v>62</v>
      </c>
      <c r="R45" s="109" t="s">
        <v>23</v>
      </c>
      <c r="S45" s="89">
        <v>12</v>
      </c>
      <c r="T45" s="64" t="s">
        <v>18</v>
      </c>
      <c r="U45" s="89">
        <v>5</v>
      </c>
    </row>
    <row r="46" spans="1:21" x14ac:dyDescent="0.25">
      <c r="A46" s="37">
        <v>0.52777777777777779</v>
      </c>
      <c r="B46" s="45" t="s">
        <v>42</v>
      </c>
      <c r="C46" s="108" t="s">
        <v>61</v>
      </c>
      <c r="D46" s="108" t="s">
        <v>49</v>
      </c>
      <c r="E46" s="89">
        <v>17</v>
      </c>
      <c r="F46" s="64" t="s">
        <v>18</v>
      </c>
      <c r="G46" s="89">
        <v>16</v>
      </c>
      <c r="H46" s="38">
        <v>0.52777777777777779</v>
      </c>
      <c r="I46" s="43" t="s">
        <v>54</v>
      </c>
      <c r="J46" s="105" t="s">
        <v>17</v>
      </c>
      <c r="K46" s="105" t="s">
        <v>56</v>
      </c>
      <c r="L46" s="89">
        <v>15</v>
      </c>
      <c r="M46" s="64" t="s">
        <v>18</v>
      </c>
      <c r="N46" s="89">
        <v>12</v>
      </c>
      <c r="O46" s="38">
        <v>0.52777777777777779</v>
      </c>
      <c r="P46" s="51" t="s">
        <v>44</v>
      </c>
      <c r="Q46" s="103" t="s">
        <v>40</v>
      </c>
      <c r="R46" s="103" t="s">
        <v>47</v>
      </c>
      <c r="S46" s="89">
        <v>6</v>
      </c>
      <c r="T46" s="64" t="s">
        <v>18</v>
      </c>
      <c r="U46" s="89">
        <v>6</v>
      </c>
    </row>
    <row r="47" spans="1:21" x14ac:dyDescent="0.25">
      <c r="A47" s="36" t="s">
        <v>0</v>
      </c>
      <c r="B47" s="61" t="s">
        <v>0</v>
      </c>
      <c r="C47" s="61" t="s">
        <v>0</v>
      </c>
      <c r="D47" s="61" t="s">
        <v>0</v>
      </c>
      <c r="E47" s="10" t="s">
        <v>0</v>
      </c>
      <c r="F47" s="10" t="s">
        <v>0</v>
      </c>
      <c r="G47" s="10"/>
      <c r="H47" s="38">
        <v>0.55555555555555558</v>
      </c>
      <c r="I47" s="47" t="s">
        <v>19</v>
      </c>
      <c r="J47" s="99" t="s">
        <v>38</v>
      </c>
      <c r="K47" s="99" t="s">
        <v>20</v>
      </c>
      <c r="L47" s="89">
        <v>10</v>
      </c>
      <c r="M47" s="89" t="s">
        <v>18</v>
      </c>
      <c r="N47" s="89">
        <v>5</v>
      </c>
      <c r="O47" s="38">
        <v>0.55555555555555558</v>
      </c>
      <c r="P47" s="41" t="s">
        <v>25</v>
      </c>
      <c r="Q47" s="107" t="s">
        <v>26</v>
      </c>
      <c r="R47" s="107" t="s">
        <v>40</v>
      </c>
      <c r="S47" s="89">
        <v>9</v>
      </c>
      <c r="T47" s="89" t="s">
        <v>18</v>
      </c>
      <c r="U47" s="89">
        <v>14</v>
      </c>
    </row>
    <row r="48" spans="1:21" x14ac:dyDescent="0.25">
      <c r="A48" s="15" t="s">
        <v>0</v>
      </c>
      <c r="B48" s="62" t="s">
        <v>0</v>
      </c>
      <c r="C48" s="62" t="s">
        <v>0</v>
      </c>
      <c r="D48" s="62" t="s">
        <v>0</v>
      </c>
      <c r="E48" s="16" t="s">
        <v>0</v>
      </c>
      <c r="F48" s="17" t="s">
        <v>0</v>
      </c>
      <c r="G48" s="16" t="s">
        <v>0</v>
      </c>
      <c r="H48" s="17" t="s">
        <v>0</v>
      </c>
      <c r="I48" s="62" t="s">
        <v>0</v>
      </c>
      <c r="J48" s="62" t="s">
        <v>0</v>
      </c>
      <c r="K48" s="62" t="s">
        <v>0</v>
      </c>
      <c r="L48" s="6" t="s">
        <v>0</v>
      </c>
      <c r="M48" s="17" t="s">
        <v>0</v>
      </c>
      <c r="N48" s="6" t="s">
        <v>0</v>
      </c>
      <c r="O48" s="17" t="s">
        <v>0</v>
      </c>
      <c r="P48" s="62" t="s">
        <v>0</v>
      </c>
      <c r="Q48" s="62" t="s">
        <v>0</v>
      </c>
      <c r="R48" s="62" t="s">
        <v>0</v>
      </c>
      <c r="S48" s="6" t="s">
        <v>0</v>
      </c>
      <c r="T48" s="17" t="s">
        <v>0</v>
      </c>
      <c r="U48" s="7" t="s">
        <v>0</v>
      </c>
    </row>
  </sheetData>
  <mergeCells count="33">
    <mergeCell ref="A1:U1"/>
    <mergeCell ref="A2:U2"/>
    <mergeCell ref="A4:D4"/>
    <mergeCell ref="H4:L4"/>
    <mergeCell ref="O4:S4"/>
    <mergeCell ref="S38:U38"/>
    <mergeCell ref="S17:U17"/>
    <mergeCell ref="A36:U36"/>
    <mergeCell ref="A37:D37"/>
    <mergeCell ref="H37:L37"/>
    <mergeCell ref="O37:S37"/>
    <mergeCell ref="C38:D38"/>
    <mergeCell ref="E38:G38"/>
    <mergeCell ref="J38:K38"/>
    <mergeCell ref="L38:N38"/>
    <mergeCell ref="Q38:R38"/>
    <mergeCell ref="C17:D17"/>
    <mergeCell ref="J17:K17"/>
    <mergeCell ref="A35:U35"/>
    <mergeCell ref="Q17:R17"/>
    <mergeCell ref="E17:G17"/>
    <mergeCell ref="J5:K5"/>
    <mergeCell ref="L17:N17"/>
    <mergeCell ref="Q5:R5"/>
    <mergeCell ref="A34:U34"/>
    <mergeCell ref="L5:N5"/>
    <mergeCell ref="S5:U5"/>
    <mergeCell ref="A15:U15"/>
    <mergeCell ref="A16:D16"/>
    <mergeCell ref="H16:L16"/>
    <mergeCell ref="O16:S16"/>
    <mergeCell ref="C5:D5"/>
    <mergeCell ref="E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F1861-8366-49C6-8F49-173F08FF3FDE}">
  <dimension ref="A2:V44"/>
  <sheetViews>
    <sheetView tabSelected="1" zoomScale="90" zoomScaleNormal="90" workbookViewId="0">
      <selection activeCell="AA9" sqref="AA9"/>
    </sheetView>
  </sheetViews>
  <sheetFormatPr defaultRowHeight="15" x14ac:dyDescent="0.25"/>
  <cols>
    <col min="2" max="2" width="13.28515625" customWidth="1"/>
    <col min="5" max="5" width="9.28515625" customWidth="1"/>
  </cols>
  <sheetData>
    <row r="2" spans="1:22" x14ac:dyDescent="0.25">
      <c r="A2" s="93"/>
      <c r="B2" s="165" t="s">
        <v>71</v>
      </c>
      <c r="C2" s="167" t="s">
        <v>61</v>
      </c>
      <c r="D2" s="167"/>
      <c r="E2" s="168"/>
      <c r="F2" s="167" t="s">
        <v>49</v>
      </c>
      <c r="G2" s="167"/>
      <c r="H2" s="168"/>
      <c r="I2" s="167" t="s">
        <v>48</v>
      </c>
      <c r="J2" s="167"/>
      <c r="K2" s="168"/>
      <c r="L2" s="167" t="s">
        <v>43</v>
      </c>
      <c r="M2" s="167"/>
      <c r="N2" s="168"/>
      <c r="O2" s="167" t="s">
        <v>38</v>
      </c>
      <c r="P2" s="167"/>
      <c r="Q2" s="168"/>
      <c r="R2" s="169" t="s">
        <v>72</v>
      </c>
      <c r="S2" s="169"/>
      <c r="T2" s="170"/>
      <c r="U2" s="171" t="s">
        <v>73</v>
      </c>
      <c r="V2" s="173" t="s">
        <v>74</v>
      </c>
    </row>
    <row r="3" spans="1:22" x14ac:dyDescent="0.25">
      <c r="B3" s="166"/>
      <c r="C3" s="24" t="s">
        <v>72</v>
      </c>
      <c r="D3" s="24" t="s">
        <v>75</v>
      </c>
      <c r="E3" s="24" t="s">
        <v>76</v>
      </c>
      <c r="F3" s="24" t="s">
        <v>72</v>
      </c>
      <c r="G3" s="24" t="s">
        <v>75</v>
      </c>
      <c r="H3" s="24" t="s">
        <v>76</v>
      </c>
      <c r="I3" s="24" t="s">
        <v>72</v>
      </c>
      <c r="J3" s="24" t="s">
        <v>75</v>
      </c>
      <c r="K3" s="24" t="s">
        <v>76</v>
      </c>
      <c r="L3" s="24" t="s">
        <v>72</v>
      </c>
      <c r="M3" s="24" t="s">
        <v>75</v>
      </c>
      <c r="N3" s="24" t="s">
        <v>76</v>
      </c>
      <c r="O3" s="24" t="s">
        <v>72</v>
      </c>
      <c r="P3" s="24" t="s">
        <v>75</v>
      </c>
      <c r="Q3" s="24" t="s">
        <v>76</v>
      </c>
      <c r="R3" s="24" t="s">
        <v>72</v>
      </c>
      <c r="S3" s="24" t="s">
        <v>75</v>
      </c>
      <c r="T3" s="24" t="s">
        <v>77</v>
      </c>
      <c r="U3" s="172"/>
      <c r="V3" s="174"/>
    </row>
    <row r="4" spans="1:22" x14ac:dyDescent="0.25">
      <c r="B4" s="77" t="s">
        <v>61</v>
      </c>
      <c r="C4" s="163" t="s">
        <v>0</v>
      </c>
      <c r="D4" s="163"/>
      <c r="E4" s="164"/>
      <c r="F4" s="24">
        <f>Leikjaplan!E46</f>
        <v>17</v>
      </c>
      <c r="G4" s="24">
        <f>C5</f>
        <v>16</v>
      </c>
      <c r="H4" s="25">
        <f>IF(F4=0,0,IF(F4="","",IF(F4&gt;G4,2,IF(F4&lt;G4,0,1))))</f>
        <v>2</v>
      </c>
      <c r="I4" s="24">
        <f>Leikjaplan!E31</f>
        <v>14</v>
      </c>
      <c r="J4" s="24">
        <f>C6</f>
        <v>19</v>
      </c>
      <c r="K4" s="25">
        <f>IF(I4=0,0,IF(I4="","",IF(I4&gt;J4,2,IF(I4&lt;J4,0,1))))</f>
        <v>0</v>
      </c>
      <c r="L4" s="24">
        <f>Leikjaplan!N23</f>
        <v>17</v>
      </c>
      <c r="M4" s="24">
        <f>C7</f>
        <v>14</v>
      </c>
      <c r="N4" s="25">
        <f>IF(L4=0,0,IF(L4="","",IF(L4&gt;M4,2,IF(L4&lt;M4,0,1))))</f>
        <v>2</v>
      </c>
      <c r="O4" s="24">
        <f>Leikjaplan!N19</f>
        <v>17</v>
      </c>
      <c r="P4" s="24">
        <f>C8</f>
        <v>12</v>
      </c>
      <c r="Q4" s="25">
        <f>IF(O4=0,0,IF(O4="","",IF(O4&gt;P4,2,IF(O4&lt;P4,0,1))))</f>
        <v>2</v>
      </c>
      <c r="R4" s="24">
        <f>F4+I4+L4+O4</f>
        <v>65</v>
      </c>
      <c r="S4" s="24">
        <f>G4+J4+M4+P4</f>
        <v>61</v>
      </c>
      <c r="T4" s="25">
        <f>R4-S4</f>
        <v>4</v>
      </c>
      <c r="U4" s="26">
        <f>H4+K4+N4+Q4</f>
        <v>6</v>
      </c>
      <c r="V4" s="27">
        <v>2</v>
      </c>
    </row>
    <row r="5" spans="1:22" x14ac:dyDescent="0.25">
      <c r="B5" s="78" t="s">
        <v>49</v>
      </c>
      <c r="C5" s="24">
        <f>Leikjaplan!G46</f>
        <v>16</v>
      </c>
      <c r="D5" s="24">
        <f>F4</f>
        <v>17</v>
      </c>
      <c r="E5" s="25">
        <f>IF(C5=0,0,IF(C5="","",IF(C5&gt;D5,2,IF(C5&lt;D5,0,1))))</f>
        <v>0</v>
      </c>
      <c r="F5" s="163" t="s">
        <v>0</v>
      </c>
      <c r="G5" s="163"/>
      <c r="H5" s="164"/>
      <c r="I5" s="24">
        <f>Leikjaplan!G11</f>
        <v>12</v>
      </c>
      <c r="J5" s="24">
        <f>F6</f>
        <v>13</v>
      </c>
      <c r="K5" s="25">
        <f>IF(I5=0,0,IF(I5="","",IF(I5&gt;J5,2,IF(I5&lt;J5,0,1))))</f>
        <v>0</v>
      </c>
      <c r="L5" s="24">
        <f>Leikjaplan!L28</f>
        <v>11</v>
      </c>
      <c r="M5" s="24">
        <f>F7</f>
        <v>11</v>
      </c>
      <c r="N5" s="25">
        <f>IF(L5=0,0,IF(L5="","",IF(L5&gt;M5,2,IF(L5&lt;M5,0,1))))</f>
        <v>1</v>
      </c>
      <c r="O5" s="24">
        <f>Leikjaplan!L39</f>
        <v>23</v>
      </c>
      <c r="P5" s="24">
        <f>F8</f>
        <v>16</v>
      </c>
      <c r="Q5" s="25">
        <f>IF(O5=0,0,IF(O5="","",IF(O5&gt;P5,2,IF(O5&lt;P5,0,1))))</f>
        <v>2</v>
      </c>
      <c r="R5" s="24">
        <f>C5+I5+L5+O5</f>
        <v>62</v>
      </c>
      <c r="S5" s="24">
        <f>D5+J5+M5+P5</f>
        <v>57</v>
      </c>
      <c r="T5" s="25">
        <f>R5-S5</f>
        <v>5</v>
      </c>
      <c r="U5" s="26">
        <f>E5+K5+N5+Q5</f>
        <v>3</v>
      </c>
      <c r="V5" s="27">
        <v>4</v>
      </c>
    </row>
    <row r="6" spans="1:22" ht="18" customHeight="1" x14ac:dyDescent="0.25">
      <c r="B6" s="78" t="s">
        <v>48</v>
      </c>
      <c r="C6" s="24">
        <f>Leikjaplan!G31</f>
        <v>19</v>
      </c>
      <c r="D6" s="24">
        <f>I4</f>
        <v>14</v>
      </c>
      <c r="E6" s="25">
        <f>IF(C6=0,0,IF(C6="","",IF(C6&gt;D6,2,IF(C6&lt;D6,0,1))))</f>
        <v>2</v>
      </c>
      <c r="F6" s="24">
        <f>Leikjaplan!E11</f>
        <v>13</v>
      </c>
      <c r="G6" s="24">
        <f>I5</f>
        <v>12</v>
      </c>
      <c r="H6" s="25">
        <f>IF(F6=0,0,IF(F6="","",IF(F6&gt;G6,2,IF(F6&lt;G6,0,1))))</f>
        <v>2</v>
      </c>
      <c r="I6" s="163" t="s">
        <v>0</v>
      </c>
      <c r="J6" s="163"/>
      <c r="K6" s="164"/>
      <c r="L6" s="24">
        <f>Leikjaplan!N40</f>
        <v>9</v>
      </c>
      <c r="M6" s="24">
        <f>I7</f>
        <v>16</v>
      </c>
      <c r="N6" s="25">
        <f>IF(L6=0,0,IF(L6="","",IF(L6&gt;M6,2,IF(L6&lt;M6,0,1))))</f>
        <v>0</v>
      </c>
      <c r="O6" s="24">
        <f>Leikjaplan!E27</f>
        <v>16</v>
      </c>
      <c r="P6" s="24">
        <f>I8</f>
        <v>10</v>
      </c>
      <c r="Q6" s="25">
        <f>IF(O6=0,0,IF(O6="","",IF(O6&gt;P6,2,IF(O6&lt;P6,0,1))))</f>
        <v>2</v>
      </c>
      <c r="R6" s="24">
        <f>C6+F6+L6+O6</f>
        <v>57</v>
      </c>
      <c r="S6" s="24">
        <f>D6+G6+M6+P6</f>
        <v>52</v>
      </c>
      <c r="T6" s="25">
        <f>R6-S6</f>
        <v>5</v>
      </c>
      <c r="U6" s="26">
        <f>E6+H6+N6+Q6</f>
        <v>6</v>
      </c>
      <c r="V6" s="134">
        <v>1</v>
      </c>
    </row>
    <row r="7" spans="1:22" ht="15" customHeight="1" x14ac:dyDescent="0.25">
      <c r="B7" s="78" t="s">
        <v>43</v>
      </c>
      <c r="C7" s="24">
        <f>Leikjaplan!L23</f>
        <v>14</v>
      </c>
      <c r="D7" s="24">
        <f>L4</f>
        <v>17</v>
      </c>
      <c r="E7" s="25">
        <f>IF(C7=0,0,IF(C7="","",IF(C7&gt;D7,2,IF(C7&lt;D7,0,1))))</f>
        <v>0</v>
      </c>
      <c r="F7" s="24">
        <f>Leikjaplan!N28</f>
        <v>11</v>
      </c>
      <c r="G7" s="24">
        <f>L5</f>
        <v>11</v>
      </c>
      <c r="H7" s="25">
        <f t="shared" ref="H7:H8" si="0">IF(F7=0,0,IF(F7="","",IF(F7&gt;G7,2,IF(F7&lt;G7,0,1))))</f>
        <v>1</v>
      </c>
      <c r="I7" s="24">
        <f>Leikjaplan!L40</f>
        <v>16</v>
      </c>
      <c r="J7" s="24">
        <f>L6</f>
        <v>9</v>
      </c>
      <c r="K7" s="25">
        <f>IF(I7=0,0,IF(I7="","",IF(I7&gt;J7,2,IF(I7&lt;J7,0,1))))</f>
        <v>2</v>
      </c>
      <c r="L7" s="163" t="s">
        <v>0</v>
      </c>
      <c r="M7" s="163"/>
      <c r="N7" s="164"/>
      <c r="O7" s="24">
        <f>Leikjaplan!G10</f>
        <v>22</v>
      </c>
      <c r="P7" s="24">
        <f>L8</f>
        <v>19</v>
      </c>
      <c r="Q7" s="25">
        <f>IF(O7=0,0,IF(O7="","",IF(O7&gt;P7,2,IF(O7&lt;P7,0,1))))</f>
        <v>2</v>
      </c>
      <c r="R7" s="24">
        <f>C7+F7+I7+O7</f>
        <v>63</v>
      </c>
      <c r="S7" s="24">
        <f>D7+G7+J7+P7</f>
        <v>56</v>
      </c>
      <c r="T7" s="25">
        <f>R7-S7</f>
        <v>7</v>
      </c>
      <c r="U7" s="26">
        <f>E7+H7+K7+Q7</f>
        <v>5</v>
      </c>
      <c r="V7" s="27">
        <v>3</v>
      </c>
    </row>
    <row r="8" spans="1:22" x14ac:dyDescent="0.25">
      <c r="B8" s="79" t="s">
        <v>38</v>
      </c>
      <c r="C8" s="24">
        <f>Leikjaplan!L19</f>
        <v>12</v>
      </c>
      <c r="D8" s="28">
        <f>O4</f>
        <v>17</v>
      </c>
      <c r="E8" s="25">
        <f>IF(C8=0,0,IF(C8="","",IF(C8&gt;D8,2,IF(C8&lt;D8,0,1))))</f>
        <v>0</v>
      </c>
      <c r="F8" s="28">
        <f>Leikjaplan!N39</f>
        <v>16</v>
      </c>
      <c r="G8" s="28">
        <f>O5</f>
        <v>23</v>
      </c>
      <c r="H8" s="25">
        <f t="shared" si="0"/>
        <v>0</v>
      </c>
      <c r="I8" s="28">
        <f>Leikjaplan!G27</f>
        <v>10</v>
      </c>
      <c r="J8" s="28">
        <f>O6</f>
        <v>16</v>
      </c>
      <c r="K8" s="25">
        <f>IF(I8=0,0,IF(I8="","",IF(I8&gt;J8,2,IF(I8&lt;J8,0,1))))</f>
        <v>0</v>
      </c>
      <c r="L8" s="28">
        <f>Leikjaplan!E10</f>
        <v>19</v>
      </c>
      <c r="M8" s="28">
        <f>O7</f>
        <v>22</v>
      </c>
      <c r="N8" s="25">
        <f>IF(L8=0,0,IF(L8="","",IF(L8&gt;M8,2,IF(L8&lt;M8,0,1))))</f>
        <v>0</v>
      </c>
      <c r="O8" s="179" t="s">
        <v>0</v>
      </c>
      <c r="P8" s="179"/>
      <c r="Q8" s="180"/>
      <c r="R8" s="24">
        <f>C8+F8+I8+L8</f>
        <v>57</v>
      </c>
      <c r="S8" s="24">
        <f>D8+G8+J8+M8</f>
        <v>78</v>
      </c>
      <c r="T8" s="25">
        <f>R8-S8</f>
        <v>-21</v>
      </c>
      <c r="U8" s="26">
        <f>E8+H8+K8+N8</f>
        <v>0</v>
      </c>
      <c r="V8" s="29">
        <v>5</v>
      </c>
    </row>
    <row r="11" spans="1:22" x14ac:dyDescent="0.25">
      <c r="A11" s="93"/>
      <c r="B11" s="175" t="s">
        <v>78</v>
      </c>
      <c r="C11" s="177" t="s">
        <v>21</v>
      </c>
      <c r="D11" s="177"/>
      <c r="E11" s="178"/>
      <c r="F11" s="177" t="s">
        <v>34</v>
      </c>
      <c r="G11" s="177"/>
      <c r="H11" s="178"/>
      <c r="I11" s="177" t="s">
        <v>79</v>
      </c>
      <c r="J11" s="177"/>
      <c r="K11" s="178"/>
      <c r="L11" s="177" t="s">
        <v>35</v>
      </c>
      <c r="M11" s="177"/>
      <c r="N11" s="178"/>
      <c r="O11" s="177" t="s">
        <v>80</v>
      </c>
      <c r="P11" s="177"/>
      <c r="Q11" s="178"/>
      <c r="R11" s="169" t="s">
        <v>72</v>
      </c>
      <c r="S11" s="169"/>
      <c r="T11" s="170"/>
      <c r="U11" s="171" t="s">
        <v>73</v>
      </c>
      <c r="V11" s="173" t="s">
        <v>74</v>
      </c>
    </row>
    <row r="12" spans="1:22" x14ac:dyDescent="0.25">
      <c r="B12" s="176"/>
      <c r="C12" s="24" t="s">
        <v>72</v>
      </c>
      <c r="D12" s="24" t="s">
        <v>75</v>
      </c>
      <c r="E12" s="24" t="s">
        <v>76</v>
      </c>
      <c r="F12" s="24" t="s">
        <v>72</v>
      </c>
      <c r="G12" s="24" t="s">
        <v>75</v>
      </c>
      <c r="H12" s="24" t="s">
        <v>76</v>
      </c>
      <c r="I12" s="24" t="s">
        <v>72</v>
      </c>
      <c r="J12" s="24" t="s">
        <v>75</v>
      </c>
      <c r="K12" s="24" t="s">
        <v>76</v>
      </c>
      <c r="L12" s="24" t="s">
        <v>72</v>
      </c>
      <c r="M12" s="24" t="s">
        <v>75</v>
      </c>
      <c r="N12" s="24" t="s">
        <v>76</v>
      </c>
      <c r="O12" s="24" t="s">
        <v>72</v>
      </c>
      <c r="P12" s="24" t="s">
        <v>75</v>
      </c>
      <c r="Q12" s="24" t="s">
        <v>76</v>
      </c>
      <c r="R12" s="24" t="s">
        <v>72</v>
      </c>
      <c r="S12" s="24" t="s">
        <v>75</v>
      </c>
      <c r="T12" s="24" t="s">
        <v>77</v>
      </c>
      <c r="U12" s="172"/>
      <c r="V12" s="174"/>
    </row>
    <row r="13" spans="1:22" x14ac:dyDescent="0.25">
      <c r="B13" s="80" t="s">
        <v>21</v>
      </c>
      <c r="C13" s="163" t="s">
        <v>0</v>
      </c>
      <c r="D13" s="163"/>
      <c r="E13" s="164"/>
      <c r="F13" s="24">
        <f>Leikjaplan!L22</f>
        <v>15</v>
      </c>
      <c r="G13" s="24">
        <f>C14</f>
        <v>15</v>
      </c>
      <c r="H13" s="25">
        <f>IF(F13=0,0,IF(F13="","",IF(F13&gt;G13,2,IF(F13&lt;G13,0,1))))</f>
        <v>1</v>
      </c>
      <c r="I13" s="24">
        <f>Leikjaplan!N7</f>
        <v>16</v>
      </c>
      <c r="J13" s="24">
        <f>C15</f>
        <v>12</v>
      </c>
      <c r="K13" s="25">
        <f>IF(I13=0,0,IF(I13="","",IF(I13&gt;J13,2,IF(I13&lt;J13,0,1))))</f>
        <v>2</v>
      </c>
      <c r="L13" s="24">
        <f>Leikjaplan!U27</f>
        <v>17</v>
      </c>
      <c r="M13" s="24">
        <f>C16</f>
        <v>13</v>
      </c>
      <c r="N13" s="25">
        <f>IF(L13=0,0,IF(L13="","",IF(L13&gt;M13,2,IF(L13&lt;M13,0,1))))</f>
        <v>2</v>
      </c>
      <c r="O13" s="24">
        <v>12</v>
      </c>
      <c r="P13" s="24">
        <v>9</v>
      </c>
      <c r="Q13" s="25">
        <f>IF(O13=0,0,IF(O13="","",IF(O13&gt;P13,2,IF(O13&lt;P13,0,1))))</f>
        <v>2</v>
      </c>
      <c r="R13" s="24">
        <f>F13+I13+L13+O13</f>
        <v>60</v>
      </c>
      <c r="S13" s="24">
        <f>G13+J13+M13+P13</f>
        <v>49</v>
      </c>
      <c r="T13" s="25">
        <f>R13-S13</f>
        <v>11</v>
      </c>
      <c r="U13" s="26">
        <f>H13+K13+N13+Q13</f>
        <v>7</v>
      </c>
      <c r="V13" s="134">
        <v>1</v>
      </c>
    </row>
    <row r="14" spans="1:22" x14ac:dyDescent="0.25">
      <c r="B14" s="80" t="s">
        <v>34</v>
      </c>
      <c r="C14" s="24">
        <f>Leikjaplan!N22</f>
        <v>15</v>
      </c>
      <c r="D14" s="24">
        <f>F13</f>
        <v>15</v>
      </c>
      <c r="E14" s="25">
        <f>IF(C14=0,0,IF(C14="","",IF(C14&gt;D14,2,IF(C14&lt;D14,0,1))))</f>
        <v>1</v>
      </c>
      <c r="F14" s="163" t="s">
        <v>0</v>
      </c>
      <c r="G14" s="163"/>
      <c r="H14" s="164"/>
      <c r="I14" s="24">
        <f>Leikjaplan!L29</f>
        <v>14</v>
      </c>
      <c r="J14" s="24">
        <f>F15</f>
        <v>11</v>
      </c>
      <c r="K14" s="25">
        <f>IF(I14=0,0,IF(I14="","",IF(I14&gt;J14,2,IF(I14&lt;J14,0,1))))</f>
        <v>2</v>
      </c>
      <c r="L14" s="24">
        <f>Leikjaplan!L8</f>
        <v>16</v>
      </c>
      <c r="M14" s="24">
        <f>F16</f>
        <v>10</v>
      </c>
      <c r="N14" s="25">
        <f t="shared" ref="N14:N15" si="1">IF(L14=0,0,IF(L14="","",IF(L14&gt;M14,2,IF(L14&lt;M14,0,1))))</f>
        <v>2</v>
      </c>
      <c r="O14" s="24">
        <v>9</v>
      </c>
      <c r="P14" s="24">
        <v>12</v>
      </c>
      <c r="Q14" s="25">
        <f t="shared" ref="Q14:Q16" si="2">IF(O14=0,0,IF(O14="","",IF(O14&gt;P14,2,IF(O14&lt;P14,0,1))))</f>
        <v>0</v>
      </c>
      <c r="R14" s="24">
        <f>C14+I14+L14+O14</f>
        <v>54</v>
      </c>
      <c r="S14" s="24">
        <f>D14+J14+M14+P14</f>
        <v>48</v>
      </c>
      <c r="T14" s="25">
        <f t="shared" ref="T14:T16" si="3">R14-S14</f>
        <v>6</v>
      </c>
      <c r="U14" s="26">
        <f>E14+K14+N14+Q14</f>
        <v>5</v>
      </c>
      <c r="V14" s="27">
        <v>2</v>
      </c>
    </row>
    <row r="15" spans="1:22" x14ac:dyDescent="0.25">
      <c r="B15" s="80" t="s">
        <v>28</v>
      </c>
      <c r="C15" s="24">
        <f>Leikjaplan!L7</f>
        <v>12</v>
      </c>
      <c r="D15" s="24">
        <f>I13</f>
        <v>16</v>
      </c>
      <c r="E15" s="25">
        <f t="shared" ref="E15" si="4">IF(C15=0,0,IF(C15="","",IF(C15&gt;D15,2,IF(C15&lt;D15,0,1))))</f>
        <v>0</v>
      </c>
      <c r="F15" s="24">
        <f>Leikjaplan!N29</f>
        <v>11</v>
      </c>
      <c r="G15" s="24">
        <f>I14</f>
        <v>14</v>
      </c>
      <c r="H15" s="25">
        <f>IF(F15=0,0,IF(F15="","",IF(F15&gt;G15,2,IF(F15&lt;G15,0,1))))</f>
        <v>0</v>
      </c>
      <c r="I15" s="163" t="s">
        <v>0</v>
      </c>
      <c r="J15" s="163"/>
      <c r="K15" s="164"/>
      <c r="L15" s="24">
        <f>Leikjaplan!U23</f>
        <v>13</v>
      </c>
      <c r="M15" s="24">
        <f>I16</f>
        <v>14</v>
      </c>
      <c r="N15" s="25">
        <f t="shared" si="1"/>
        <v>0</v>
      </c>
      <c r="O15" s="24">
        <v>12</v>
      </c>
      <c r="P15" s="24">
        <v>12</v>
      </c>
      <c r="Q15" s="25">
        <f t="shared" si="2"/>
        <v>1</v>
      </c>
      <c r="R15" s="24">
        <f>C15+F15+L15+O15</f>
        <v>48</v>
      </c>
      <c r="S15" s="24">
        <f>D15+G15+M15+P15</f>
        <v>56</v>
      </c>
      <c r="T15" s="25">
        <f t="shared" si="3"/>
        <v>-8</v>
      </c>
      <c r="U15" s="26">
        <f>E15+H15+N15+Q15</f>
        <v>1</v>
      </c>
      <c r="V15" s="27">
        <v>4</v>
      </c>
    </row>
    <row r="16" spans="1:22" x14ac:dyDescent="0.25">
      <c r="B16" s="80" t="s">
        <v>35</v>
      </c>
      <c r="C16" s="133">
        <f>Leikjaplan!S27</f>
        <v>13</v>
      </c>
      <c r="D16" s="24">
        <f>L13</f>
        <v>17</v>
      </c>
      <c r="E16" s="25">
        <f>IF(C16=0,0,IF(C16="","",IF(C16&gt;D16,2,IF(C16&lt;D16,0,1))))</f>
        <v>0</v>
      </c>
      <c r="F16" s="24">
        <f>Leikjaplan!N8</f>
        <v>10</v>
      </c>
      <c r="G16" s="24">
        <f>L14</f>
        <v>16</v>
      </c>
      <c r="H16" s="25">
        <f t="shared" ref="H16" si="5">IF(F16=0,0,IF(F16="","",IF(F16&gt;G16,2,IF(F16&lt;G16,0,1))))</f>
        <v>0</v>
      </c>
      <c r="I16" s="24">
        <f>Leikjaplan!S23</f>
        <v>14</v>
      </c>
      <c r="J16" s="24">
        <f>L15</f>
        <v>13</v>
      </c>
      <c r="K16" s="25">
        <f>IF(I16=0,0,IF(I16="","",IF(I16&gt;J16,2,IF(I16&lt;J16,0,1))))</f>
        <v>2</v>
      </c>
      <c r="L16" s="163" t="s">
        <v>0</v>
      </c>
      <c r="M16" s="163"/>
      <c r="N16" s="164"/>
      <c r="O16" s="24">
        <v>12</v>
      </c>
      <c r="P16" s="24">
        <v>12</v>
      </c>
      <c r="Q16" s="25">
        <f t="shared" si="2"/>
        <v>1</v>
      </c>
      <c r="R16" s="24">
        <f>C16+F16+I16+O16</f>
        <v>49</v>
      </c>
      <c r="S16" s="24">
        <f>D16+G16+J16+P16</f>
        <v>58</v>
      </c>
      <c r="T16" s="25">
        <f t="shared" si="3"/>
        <v>-9</v>
      </c>
      <c r="U16" s="26">
        <f>E16+H16+K16+Q16</f>
        <v>3</v>
      </c>
      <c r="V16" s="27">
        <v>3</v>
      </c>
    </row>
    <row r="17" spans="1:22" x14ac:dyDescent="0.25">
      <c r="B17" s="131"/>
      <c r="C17" s="130"/>
      <c r="D17" s="132"/>
      <c r="E17" s="25"/>
      <c r="F17" s="28"/>
      <c r="G17" s="28"/>
      <c r="H17" s="25"/>
      <c r="I17" s="28"/>
      <c r="J17" s="28"/>
      <c r="K17" s="25"/>
      <c r="L17" s="28"/>
      <c r="M17" s="28"/>
      <c r="N17" s="25"/>
      <c r="O17" s="179" t="s">
        <v>0</v>
      </c>
      <c r="P17" s="179"/>
      <c r="Q17" s="180"/>
      <c r="R17" s="24"/>
      <c r="S17" s="24"/>
      <c r="T17" s="25"/>
      <c r="U17" s="26"/>
      <c r="V17" s="29"/>
    </row>
    <row r="20" spans="1:22" x14ac:dyDescent="0.25">
      <c r="A20" s="93"/>
      <c r="B20" s="185" t="s">
        <v>81</v>
      </c>
      <c r="C20" s="187" t="s">
        <v>57</v>
      </c>
      <c r="D20" s="187"/>
      <c r="E20" s="188"/>
      <c r="F20" s="187" t="s">
        <v>55</v>
      </c>
      <c r="G20" s="187"/>
      <c r="H20" s="188"/>
      <c r="I20" s="187" t="s">
        <v>17</v>
      </c>
      <c r="J20" s="187"/>
      <c r="K20" s="188"/>
      <c r="L20" s="187" t="s">
        <v>60</v>
      </c>
      <c r="M20" s="187"/>
      <c r="N20" s="188"/>
      <c r="O20" s="187" t="s">
        <v>56</v>
      </c>
      <c r="P20" s="187"/>
      <c r="Q20" s="188"/>
      <c r="R20" s="169" t="s">
        <v>72</v>
      </c>
      <c r="S20" s="169"/>
      <c r="T20" s="170"/>
      <c r="U20" s="171" t="s">
        <v>73</v>
      </c>
      <c r="V20" s="173" t="s">
        <v>74</v>
      </c>
    </row>
    <row r="21" spans="1:22" x14ac:dyDescent="0.25">
      <c r="B21" s="186"/>
      <c r="C21" s="24" t="s">
        <v>72</v>
      </c>
      <c r="D21" s="24" t="s">
        <v>75</v>
      </c>
      <c r="E21" s="24" t="s">
        <v>76</v>
      </c>
      <c r="F21" s="24" t="s">
        <v>72</v>
      </c>
      <c r="G21" s="24" t="s">
        <v>75</v>
      </c>
      <c r="H21" s="24" t="s">
        <v>76</v>
      </c>
      <c r="I21" s="24" t="s">
        <v>72</v>
      </c>
      <c r="J21" s="24" t="s">
        <v>75</v>
      </c>
      <c r="K21" s="24" t="s">
        <v>76</v>
      </c>
      <c r="L21" s="24" t="s">
        <v>72</v>
      </c>
      <c r="M21" s="24" t="s">
        <v>75</v>
      </c>
      <c r="N21" s="24" t="s">
        <v>76</v>
      </c>
      <c r="O21" s="24" t="s">
        <v>72</v>
      </c>
      <c r="P21" s="24" t="s">
        <v>75</v>
      </c>
      <c r="Q21" s="24" t="s">
        <v>76</v>
      </c>
      <c r="R21" s="24" t="s">
        <v>72</v>
      </c>
      <c r="S21" s="24" t="s">
        <v>75</v>
      </c>
      <c r="T21" s="24" t="s">
        <v>77</v>
      </c>
      <c r="U21" s="172"/>
      <c r="V21" s="174"/>
    </row>
    <row r="22" spans="1:22" x14ac:dyDescent="0.25">
      <c r="B22" s="81" t="s">
        <v>57</v>
      </c>
      <c r="C22" s="163" t="s">
        <v>0</v>
      </c>
      <c r="D22" s="163"/>
      <c r="E22" s="164"/>
      <c r="F22" s="24">
        <f>Leikjaplan!E19</f>
        <v>10</v>
      </c>
      <c r="G22" s="24">
        <f>C23</f>
        <v>10</v>
      </c>
      <c r="H22" s="25">
        <f>IF(F22=0,0,IF(F22="","",IF(F22&gt;G22,2,IF(F22&lt;G22,0,1))))</f>
        <v>1</v>
      </c>
      <c r="I22" s="24">
        <f>Leikjaplan!L13</f>
        <v>10</v>
      </c>
      <c r="J22" s="24">
        <f>C24</f>
        <v>13</v>
      </c>
      <c r="K22" s="25">
        <f>IF(I22=0,0,IF(I22="","",IF(I22&gt;J22,2,IF(I22&lt;J22,0,1))))</f>
        <v>0</v>
      </c>
      <c r="L22" s="24">
        <f>Leikjaplan!N43</f>
        <v>10</v>
      </c>
      <c r="M22" s="24">
        <f>C25</f>
        <v>16</v>
      </c>
      <c r="N22" s="25">
        <f>IF(L22=0,0,IF(L22="","",IF(L22&gt;M22,2,IF(L22&lt;M22,0,1))))</f>
        <v>0</v>
      </c>
      <c r="O22" s="24">
        <f>Leikjaplan!N26</f>
        <v>16</v>
      </c>
      <c r="P22" s="24">
        <f>C26</f>
        <v>11</v>
      </c>
      <c r="Q22" s="25">
        <f>IF(O22=0,0,IF(O22="","",IF(O22&gt;P22,2,IF(O22&lt;P22,0,1))))</f>
        <v>2</v>
      </c>
      <c r="R22" s="24">
        <f>F22+I22+L22+O22</f>
        <v>46</v>
      </c>
      <c r="S22" s="24">
        <f>G22+J22+M22+P22</f>
        <v>50</v>
      </c>
      <c r="T22" s="25">
        <f>R22-S22</f>
        <v>-4</v>
      </c>
      <c r="U22" s="26">
        <f>H22+K22+N22+Q22</f>
        <v>3</v>
      </c>
      <c r="V22" s="27">
        <v>4</v>
      </c>
    </row>
    <row r="23" spans="1:22" x14ac:dyDescent="0.25">
      <c r="B23" s="81" t="s">
        <v>55</v>
      </c>
      <c r="C23" s="24">
        <f>Leikjaplan!G19</f>
        <v>10</v>
      </c>
      <c r="D23" s="24">
        <f>F22</f>
        <v>10</v>
      </c>
      <c r="E23" s="25">
        <f>IF(C23=0,0,IF(C23="","",IF(C23&gt;D23,2,IF(C23&lt;D23,0,1))))</f>
        <v>1</v>
      </c>
      <c r="F23" s="163" t="s">
        <v>0</v>
      </c>
      <c r="G23" s="163"/>
      <c r="H23" s="164"/>
      <c r="I23" s="24">
        <f>Leikjaplan!N31</f>
        <v>10</v>
      </c>
      <c r="J23" s="24">
        <f>F24</f>
        <v>9</v>
      </c>
      <c r="K23" s="25">
        <f>IF(I23=0,0,IF(I23="","",IF(I23&gt;J23,2,IF(I23&lt;J23,0,1))))</f>
        <v>2</v>
      </c>
      <c r="L23" s="24">
        <f>Leikjaplan!L24</f>
        <v>12</v>
      </c>
      <c r="M23" s="24">
        <f>F25</f>
        <v>12</v>
      </c>
      <c r="N23" s="25">
        <f t="shared" ref="N23:N24" si="6">IF(L23=0,0,IF(L23="","",IF(L23&gt;M23,2,IF(L23&lt;M23,0,1))))</f>
        <v>1</v>
      </c>
      <c r="O23" s="24">
        <f>Leikjaplan!L12</f>
        <v>14</v>
      </c>
      <c r="P23" s="24">
        <f>F26</f>
        <v>7</v>
      </c>
      <c r="Q23" s="25">
        <f t="shared" ref="Q23:Q25" si="7">IF(O23=0,0,IF(O23="","",IF(O23&gt;P23,2,IF(O23&lt;P23,0,1))))</f>
        <v>2</v>
      </c>
      <c r="R23" s="24">
        <f>C23+I23+L23+O23</f>
        <v>46</v>
      </c>
      <c r="S23" s="24">
        <f>D23+J23+M23+P23</f>
        <v>38</v>
      </c>
      <c r="T23" s="25">
        <f t="shared" ref="T23:T26" si="8">R23-S23</f>
        <v>8</v>
      </c>
      <c r="U23" s="26">
        <f>E23+K23+N23+Q23</f>
        <v>6</v>
      </c>
      <c r="V23" s="134">
        <v>1</v>
      </c>
    </row>
    <row r="24" spans="1:22" x14ac:dyDescent="0.25">
      <c r="B24" s="81" t="s">
        <v>17</v>
      </c>
      <c r="C24" s="24">
        <f>Leikjaplan!N13</f>
        <v>13</v>
      </c>
      <c r="D24" s="24">
        <f>I22</f>
        <v>10</v>
      </c>
      <c r="E24" s="25">
        <f t="shared" ref="E24:E26" si="9">IF(C24=0,0,IF(C24="","",IF(C24&gt;D24,2,IF(C24&lt;D24,0,1))))</f>
        <v>2</v>
      </c>
      <c r="F24" s="24">
        <f>Leikjaplan!L31</f>
        <v>9</v>
      </c>
      <c r="G24" s="24">
        <f>I23</f>
        <v>10</v>
      </c>
      <c r="H24" s="25">
        <f>IF(F24=0,0,IF(F24="","",IF(F24&gt;G24,2,IF(F24&lt;G24,0,1))))</f>
        <v>0</v>
      </c>
      <c r="I24" s="163" t="s">
        <v>0</v>
      </c>
      <c r="J24" s="163"/>
      <c r="K24" s="164"/>
      <c r="L24" s="24">
        <f>Leikjaplan!N18</f>
        <v>14</v>
      </c>
      <c r="M24" s="24">
        <f>I25</f>
        <v>14</v>
      </c>
      <c r="N24" s="25">
        <f t="shared" si="6"/>
        <v>1</v>
      </c>
      <c r="O24" s="24">
        <f>Leikjaplan!L46</f>
        <v>15</v>
      </c>
      <c r="P24" s="24">
        <f>I26</f>
        <v>12</v>
      </c>
      <c r="Q24" s="25">
        <f t="shared" si="7"/>
        <v>2</v>
      </c>
      <c r="R24" s="24">
        <f>C24+F24+L24+O24</f>
        <v>51</v>
      </c>
      <c r="S24" s="24">
        <f>D24+G24+M24+P24</f>
        <v>46</v>
      </c>
      <c r="T24" s="25">
        <f t="shared" si="8"/>
        <v>5</v>
      </c>
      <c r="U24" s="26">
        <f>E24+H24+N24+Q24</f>
        <v>5</v>
      </c>
      <c r="V24" s="27">
        <v>2</v>
      </c>
    </row>
    <row r="25" spans="1:22" x14ac:dyDescent="0.25">
      <c r="B25" s="81" t="s">
        <v>60</v>
      </c>
      <c r="C25" s="24">
        <f>Leikjaplan!L43</f>
        <v>16</v>
      </c>
      <c r="D25" s="24">
        <f>L22</f>
        <v>10</v>
      </c>
      <c r="E25" s="25">
        <f t="shared" si="9"/>
        <v>2</v>
      </c>
      <c r="F25" s="24">
        <f>Leikjaplan!N24</f>
        <v>12</v>
      </c>
      <c r="G25" s="24">
        <f>L23</f>
        <v>12</v>
      </c>
      <c r="H25" s="25">
        <f t="shared" ref="H25:H26" si="10">IF(F25=0,0,IF(F25="","",IF(F25&gt;G25,2,IF(F25&lt;G25,0,1))))</f>
        <v>1</v>
      </c>
      <c r="I25" s="24">
        <f>Leikjaplan!L18</f>
        <v>14</v>
      </c>
      <c r="J25" s="24">
        <f>L24</f>
        <v>14</v>
      </c>
      <c r="K25" s="25">
        <f>IF(I25=0,0,IF(I25="","",IF(I25&gt;J25,2,IF(I25&lt;J25,0,1))))</f>
        <v>1</v>
      </c>
      <c r="L25" s="163" t="s">
        <v>0</v>
      </c>
      <c r="M25" s="163"/>
      <c r="N25" s="164"/>
      <c r="O25" s="24">
        <f>Leikjaplan!G32</f>
        <v>14</v>
      </c>
      <c r="P25" s="24">
        <f>L26</f>
        <v>15</v>
      </c>
      <c r="Q25" s="25">
        <f t="shared" si="7"/>
        <v>0</v>
      </c>
      <c r="R25" s="24">
        <f>C25+F25+I25+O25</f>
        <v>56</v>
      </c>
      <c r="S25" s="24">
        <f>D25+G25+J25+P25</f>
        <v>51</v>
      </c>
      <c r="T25" s="25">
        <f t="shared" si="8"/>
        <v>5</v>
      </c>
      <c r="U25" s="26">
        <f>E25+H25+K25+Q25</f>
        <v>4</v>
      </c>
      <c r="V25" s="27">
        <v>3</v>
      </c>
    </row>
    <row r="26" spans="1:22" x14ac:dyDescent="0.25">
      <c r="B26" s="82" t="s">
        <v>56</v>
      </c>
      <c r="C26" s="24">
        <f>Leikjaplan!L26</f>
        <v>11</v>
      </c>
      <c r="D26" s="28">
        <f>O22</f>
        <v>16</v>
      </c>
      <c r="E26" s="25">
        <f t="shared" si="9"/>
        <v>0</v>
      </c>
      <c r="F26" s="28">
        <f>Leikjaplan!N12</f>
        <v>7</v>
      </c>
      <c r="G26" s="28">
        <f>O23</f>
        <v>14</v>
      </c>
      <c r="H26" s="25">
        <f t="shared" si="10"/>
        <v>0</v>
      </c>
      <c r="I26" s="28">
        <f>Leikjaplan!N46</f>
        <v>12</v>
      </c>
      <c r="J26" s="28">
        <f>O24</f>
        <v>15</v>
      </c>
      <c r="K26" s="25">
        <f>IF(I26=0,0,IF(I26="","",IF(I26&gt;J26,2,IF(I26&lt;J26,0,1))))</f>
        <v>0</v>
      </c>
      <c r="L26" s="28">
        <f>Leikjaplan!E32</f>
        <v>15</v>
      </c>
      <c r="M26" s="28">
        <f>O25</f>
        <v>14</v>
      </c>
      <c r="N26" s="25">
        <f>IF(L26=0,0,IF(L26="","",IF(L26&gt;M26,2,IF(L26&lt;M26,0,1))))</f>
        <v>2</v>
      </c>
      <c r="O26" s="179" t="s">
        <v>0</v>
      </c>
      <c r="P26" s="179"/>
      <c r="Q26" s="180"/>
      <c r="R26" s="24">
        <f>C26+F26+I26+L26</f>
        <v>45</v>
      </c>
      <c r="S26" s="24">
        <f>D26+G26+J26+M26</f>
        <v>59</v>
      </c>
      <c r="T26" s="25">
        <f t="shared" si="8"/>
        <v>-14</v>
      </c>
      <c r="U26" s="26">
        <f>E26+H26+K26+N26</f>
        <v>2</v>
      </c>
      <c r="V26" s="29">
        <v>5</v>
      </c>
    </row>
    <row r="29" spans="1:22" x14ac:dyDescent="0.25">
      <c r="A29" s="93"/>
      <c r="B29" s="191" t="s">
        <v>82</v>
      </c>
      <c r="C29" s="181" t="s">
        <v>51</v>
      </c>
      <c r="D29" s="181"/>
      <c r="E29" s="182"/>
      <c r="F29" s="181" t="s">
        <v>33</v>
      </c>
      <c r="G29" s="181"/>
      <c r="H29" s="182"/>
      <c r="I29" s="181" t="s">
        <v>20</v>
      </c>
      <c r="J29" s="181"/>
      <c r="K29" s="182"/>
      <c r="L29" s="181" t="s">
        <v>39</v>
      </c>
      <c r="M29" s="181"/>
      <c r="N29" s="182"/>
      <c r="O29" s="181" t="s">
        <v>31</v>
      </c>
      <c r="P29" s="181"/>
      <c r="Q29" s="182"/>
      <c r="R29" s="169" t="s">
        <v>72</v>
      </c>
      <c r="S29" s="169"/>
      <c r="T29" s="170"/>
      <c r="U29" s="171" t="s">
        <v>73</v>
      </c>
      <c r="V29" s="173" t="s">
        <v>74</v>
      </c>
    </row>
    <row r="30" spans="1:22" x14ac:dyDescent="0.25">
      <c r="B30" s="192"/>
      <c r="C30" s="24" t="s">
        <v>72</v>
      </c>
      <c r="D30" s="24" t="s">
        <v>75</v>
      </c>
      <c r="E30" s="24" t="s">
        <v>76</v>
      </c>
      <c r="F30" s="24" t="s">
        <v>72</v>
      </c>
      <c r="G30" s="24" t="s">
        <v>75</v>
      </c>
      <c r="H30" s="24" t="s">
        <v>76</v>
      </c>
      <c r="I30" s="24" t="s">
        <v>72</v>
      </c>
      <c r="J30" s="24" t="s">
        <v>75</v>
      </c>
      <c r="K30" s="24" t="s">
        <v>76</v>
      </c>
      <c r="L30" s="24" t="s">
        <v>72</v>
      </c>
      <c r="M30" s="24" t="s">
        <v>75</v>
      </c>
      <c r="N30" s="24" t="s">
        <v>76</v>
      </c>
      <c r="O30" s="24" t="s">
        <v>72</v>
      </c>
      <c r="P30" s="24" t="s">
        <v>75</v>
      </c>
      <c r="Q30" s="24" t="s">
        <v>76</v>
      </c>
      <c r="R30" s="24" t="s">
        <v>72</v>
      </c>
      <c r="S30" s="24" t="s">
        <v>75</v>
      </c>
      <c r="T30" s="24" t="s">
        <v>77</v>
      </c>
      <c r="U30" s="172"/>
      <c r="V30" s="174"/>
    </row>
    <row r="31" spans="1:22" x14ac:dyDescent="0.25">
      <c r="B31" s="83" t="s">
        <v>51</v>
      </c>
      <c r="C31" s="163" t="s">
        <v>0</v>
      </c>
      <c r="D31" s="163"/>
      <c r="E31" s="164"/>
      <c r="F31" s="24">
        <f>Leikjaplan!E40</f>
        <v>9</v>
      </c>
      <c r="G31" s="24">
        <f>C32</f>
        <v>15</v>
      </c>
      <c r="H31" s="25">
        <f>IF(F31=0,0,IF(F31="","",IF(F31&gt;G31,2,IF(F31&lt;G31,0,1))))</f>
        <v>0</v>
      </c>
      <c r="I31" s="24">
        <f>Leikjaplan!E24</f>
        <v>11</v>
      </c>
      <c r="J31" s="24">
        <f>C33</f>
        <v>15</v>
      </c>
      <c r="K31" s="25">
        <f>IF(I31=0,0,IF(I31="","",IF(I31&gt;J31,2,IF(I31&lt;J31,0,1))))</f>
        <v>0</v>
      </c>
      <c r="L31" s="24">
        <f>Leikjaplan!N21</f>
        <v>12</v>
      </c>
      <c r="M31" s="24">
        <f>C34</f>
        <v>11</v>
      </c>
      <c r="N31" s="25">
        <f>IF(L31=0,0,IF(L31="","",IF(L31&gt;M31,2,IF(L31&lt;M31,0,1))))</f>
        <v>2</v>
      </c>
      <c r="O31" s="24">
        <f>Leikjaplan!U11</f>
        <v>10</v>
      </c>
      <c r="P31" s="24">
        <f>C35</f>
        <v>4</v>
      </c>
      <c r="Q31" s="25">
        <f>IF(O31=0,0,IF(O31="","",IF(O31&gt;P31,2,IF(O31&lt;P31,0,1))))</f>
        <v>2</v>
      </c>
      <c r="R31" s="24">
        <f>F31+I31+L31+O31</f>
        <v>42</v>
      </c>
      <c r="S31" s="24">
        <f>G31+J31+M31+P31</f>
        <v>45</v>
      </c>
      <c r="T31" s="25">
        <f>R31-S31</f>
        <v>-3</v>
      </c>
      <c r="U31" s="26">
        <f>H31+K31+N31+Q31</f>
        <v>4</v>
      </c>
      <c r="V31" s="27">
        <v>3</v>
      </c>
    </row>
    <row r="32" spans="1:22" x14ac:dyDescent="0.25">
      <c r="B32" s="83" t="s">
        <v>33</v>
      </c>
      <c r="C32" s="24">
        <f>Leikjaplan!G40</f>
        <v>15</v>
      </c>
      <c r="D32" s="24">
        <f>F31</f>
        <v>9</v>
      </c>
      <c r="E32" s="25">
        <f>IF(C32=0,0,IF(C32="","",IF(C32&gt;D32,2,IF(C32&lt;D32,0,1))))</f>
        <v>2</v>
      </c>
      <c r="F32" s="163" t="s">
        <v>0</v>
      </c>
      <c r="G32" s="163"/>
      <c r="H32" s="164"/>
      <c r="I32" s="24">
        <f>Leikjaplan!G44</f>
        <v>13</v>
      </c>
      <c r="J32" s="24">
        <f>F33</f>
        <v>8</v>
      </c>
      <c r="K32" s="25">
        <f>IF(I32=0,0,IF(I32="","",IF(I32&gt;J32,2,IF(I32&lt;J32,0,1))))</f>
        <v>2</v>
      </c>
      <c r="L32" s="24">
        <f>Leikjaplan!E26</f>
        <v>19</v>
      </c>
      <c r="M32" s="24">
        <f>F34</f>
        <v>14</v>
      </c>
      <c r="N32" s="25">
        <f t="shared" ref="N32:N33" si="11">IF(L32=0,0,IF(L32="","",IF(L32&gt;M32,2,IF(L32&lt;M32,0,1))))</f>
        <v>2</v>
      </c>
      <c r="O32" s="24">
        <f>Leikjaplan!E8</f>
        <v>10</v>
      </c>
      <c r="P32" s="24">
        <f>F35</f>
        <v>3</v>
      </c>
      <c r="Q32" s="25">
        <f t="shared" ref="Q32:Q34" si="12">IF(O32=0,0,IF(O32="","",IF(O32&gt;P32,2,IF(O32&lt;P32,0,1))))</f>
        <v>2</v>
      </c>
      <c r="R32" s="24">
        <f>C32+I32+L32+O32</f>
        <v>57</v>
      </c>
      <c r="S32" s="24">
        <f>D32+J32+M32+P32</f>
        <v>34</v>
      </c>
      <c r="T32" s="25">
        <f t="shared" ref="T32:T35" si="13">R32-S32</f>
        <v>23</v>
      </c>
      <c r="U32" s="26">
        <f>E32+K32+N32+Q32</f>
        <v>8</v>
      </c>
      <c r="V32" s="134">
        <v>1</v>
      </c>
    </row>
    <row r="33" spans="1:22" x14ac:dyDescent="0.25">
      <c r="B33" s="83" t="s">
        <v>20</v>
      </c>
      <c r="C33" s="24">
        <f>Leikjaplan!G24</f>
        <v>15</v>
      </c>
      <c r="D33" s="24">
        <f>I31</f>
        <v>11</v>
      </c>
      <c r="E33" s="25">
        <f t="shared" ref="E33:E35" si="14">IF(C33=0,0,IF(C33="","",IF(C33&gt;D33,2,IF(C33&lt;D33,0,1))))</f>
        <v>2</v>
      </c>
      <c r="F33" s="24">
        <f>Leikjaplan!E44</f>
        <v>8</v>
      </c>
      <c r="G33" s="24">
        <f>I32</f>
        <v>13</v>
      </c>
      <c r="H33" s="25">
        <f>IF(F33=0,0,IF(F33="","",IF(F33&gt;G33,2,IF(F33&lt;G33,0,1))))</f>
        <v>0</v>
      </c>
      <c r="I33" s="163" t="s">
        <v>0</v>
      </c>
      <c r="J33" s="163"/>
      <c r="K33" s="164"/>
      <c r="L33" s="24">
        <f>Leikjaplan!N9</f>
        <v>15</v>
      </c>
      <c r="M33" s="24">
        <f>I34</f>
        <v>8</v>
      </c>
      <c r="N33" s="25">
        <f t="shared" si="11"/>
        <v>2</v>
      </c>
      <c r="O33" s="24">
        <f>Leikjaplan!S29</f>
        <v>15</v>
      </c>
      <c r="P33" s="24">
        <f>I35</f>
        <v>8</v>
      </c>
      <c r="Q33" s="25">
        <f t="shared" si="12"/>
        <v>2</v>
      </c>
      <c r="R33" s="24">
        <f>C33+F33+L33+O33</f>
        <v>53</v>
      </c>
      <c r="S33" s="24">
        <f>D33+G33+M33+P33</f>
        <v>40</v>
      </c>
      <c r="T33" s="25">
        <f t="shared" si="13"/>
        <v>13</v>
      </c>
      <c r="U33" s="26">
        <f>E33+H33+N33+Q33</f>
        <v>6</v>
      </c>
      <c r="V33" s="27">
        <v>2</v>
      </c>
    </row>
    <row r="34" spans="1:22" x14ac:dyDescent="0.25">
      <c r="B34" s="83" t="s">
        <v>39</v>
      </c>
      <c r="C34" s="24">
        <f>Leikjaplan!L21</f>
        <v>11</v>
      </c>
      <c r="D34" s="24">
        <f>L31</f>
        <v>12</v>
      </c>
      <c r="E34" s="25">
        <f t="shared" si="14"/>
        <v>0</v>
      </c>
      <c r="F34" s="24">
        <f>Leikjaplan!G26</f>
        <v>14</v>
      </c>
      <c r="G34" s="24">
        <f>L32</f>
        <v>19</v>
      </c>
      <c r="H34" s="25">
        <f t="shared" ref="H34:H35" si="15">IF(F34=0,0,IF(F34="","",IF(F34&gt;G34,2,IF(F34&lt;G34,0,1))))</f>
        <v>0</v>
      </c>
      <c r="I34" s="24">
        <f>Leikjaplan!L9</f>
        <v>8</v>
      </c>
      <c r="J34" s="24">
        <f>L33</f>
        <v>15</v>
      </c>
      <c r="K34" s="25">
        <f>IF(I34=0,0,IF(I34="","",IF(I34&gt;J34,2,IF(I34&lt;J34,0,1))))</f>
        <v>0</v>
      </c>
      <c r="L34" s="163" t="s">
        <v>0</v>
      </c>
      <c r="M34" s="163"/>
      <c r="N34" s="164"/>
      <c r="O34" s="24">
        <f>Leikjaplan!N42</f>
        <v>9</v>
      </c>
      <c r="P34" s="24">
        <f>L35</f>
        <v>5</v>
      </c>
      <c r="Q34" s="25">
        <f t="shared" si="12"/>
        <v>2</v>
      </c>
      <c r="R34" s="24">
        <f>C34+F34+I34+O34</f>
        <v>42</v>
      </c>
      <c r="S34" s="24">
        <f>D34+G34+J34+P34</f>
        <v>51</v>
      </c>
      <c r="T34" s="25">
        <f t="shared" si="13"/>
        <v>-9</v>
      </c>
      <c r="U34" s="26">
        <f>E34+H34+K34+Q34</f>
        <v>2</v>
      </c>
      <c r="V34" s="27">
        <v>4</v>
      </c>
    </row>
    <row r="35" spans="1:22" x14ac:dyDescent="0.25">
      <c r="B35" s="84" t="s">
        <v>31</v>
      </c>
      <c r="C35" s="24">
        <f>Leikjaplan!S11</f>
        <v>4</v>
      </c>
      <c r="D35" s="28">
        <f>O31</f>
        <v>10</v>
      </c>
      <c r="E35" s="25">
        <f t="shared" si="14"/>
        <v>0</v>
      </c>
      <c r="F35" s="28">
        <f>Leikjaplan!G8</f>
        <v>3</v>
      </c>
      <c r="G35" s="28">
        <f>O32</f>
        <v>10</v>
      </c>
      <c r="H35" s="25">
        <f t="shared" si="15"/>
        <v>0</v>
      </c>
      <c r="I35" s="28">
        <f>Leikjaplan!U29</f>
        <v>8</v>
      </c>
      <c r="J35" s="28">
        <f>O33</f>
        <v>15</v>
      </c>
      <c r="K35" s="25">
        <f>IF(I35=0,0,IF(I35="","",IF(I35&gt;J35,2,IF(I35&lt;J35,0,1))))</f>
        <v>0</v>
      </c>
      <c r="L35" s="28">
        <f>Leikjaplan!L42</f>
        <v>5</v>
      </c>
      <c r="M35" s="28">
        <f>O34</f>
        <v>9</v>
      </c>
      <c r="N35" s="25">
        <f>IF(L35=0,0,IF(L35="","",IF(L35&gt;M35,2,IF(L35&lt;M35,0,1))))</f>
        <v>0</v>
      </c>
      <c r="O35" s="179" t="s">
        <v>0</v>
      </c>
      <c r="P35" s="179"/>
      <c r="Q35" s="180"/>
      <c r="R35" s="24">
        <f>C35+F35+I35+L35</f>
        <v>20</v>
      </c>
      <c r="S35" s="24">
        <f>D35+G35+J35+M35</f>
        <v>44</v>
      </c>
      <c r="T35" s="25">
        <f t="shared" si="13"/>
        <v>-24</v>
      </c>
      <c r="U35" s="26">
        <f>E35+H35+K35+N35</f>
        <v>0</v>
      </c>
      <c r="V35" s="29">
        <v>5</v>
      </c>
    </row>
    <row r="38" spans="1:22" x14ac:dyDescent="0.25">
      <c r="A38" s="93"/>
      <c r="B38" s="189" t="s">
        <v>83</v>
      </c>
      <c r="C38" s="183" t="s">
        <v>41</v>
      </c>
      <c r="D38" s="183"/>
      <c r="E38" s="184"/>
      <c r="F38" s="183" t="s">
        <v>64</v>
      </c>
      <c r="G38" s="183"/>
      <c r="H38" s="184"/>
      <c r="I38" s="183" t="s">
        <v>26</v>
      </c>
      <c r="J38" s="183"/>
      <c r="K38" s="184"/>
      <c r="L38" s="183" t="s">
        <v>40</v>
      </c>
      <c r="M38" s="183"/>
      <c r="N38" s="184"/>
      <c r="O38" s="183" t="s">
        <v>16</v>
      </c>
      <c r="P38" s="183"/>
      <c r="Q38" s="184"/>
      <c r="R38" s="169" t="s">
        <v>72</v>
      </c>
      <c r="S38" s="169"/>
      <c r="T38" s="170"/>
      <c r="U38" s="171" t="s">
        <v>73</v>
      </c>
      <c r="V38" s="173" t="s">
        <v>74</v>
      </c>
    </row>
    <row r="39" spans="1:22" x14ac:dyDescent="0.25">
      <c r="B39" s="190"/>
      <c r="C39" s="24" t="s">
        <v>72</v>
      </c>
      <c r="D39" s="24" t="s">
        <v>75</v>
      </c>
      <c r="E39" s="24" t="s">
        <v>76</v>
      </c>
      <c r="F39" s="24" t="s">
        <v>72</v>
      </c>
      <c r="G39" s="24" t="s">
        <v>75</v>
      </c>
      <c r="H39" s="24" t="s">
        <v>76</v>
      </c>
      <c r="I39" s="24" t="s">
        <v>72</v>
      </c>
      <c r="J39" s="24" t="s">
        <v>75</v>
      </c>
      <c r="K39" s="24" t="s">
        <v>76</v>
      </c>
      <c r="L39" s="24" t="s">
        <v>72</v>
      </c>
      <c r="M39" s="24" t="s">
        <v>75</v>
      </c>
      <c r="N39" s="24" t="s">
        <v>76</v>
      </c>
      <c r="O39" s="24" t="s">
        <v>72</v>
      </c>
      <c r="P39" s="24" t="s">
        <v>75</v>
      </c>
      <c r="Q39" s="24" t="s">
        <v>76</v>
      </c>
      <c r="R39" s="24" t="s">
        <v>72</v>
      </c>
      <c r="S39" s="24" t="s">
        <v>75</v>
      </c>
      <c r="T39" s="24" t="s">
        <v>77</v>
      </c>
      <c r="U39" s="172"/>
      <c r="V39" s="174"/>
    </row>
    <row r="40" spans="1:22" x14ac:dyDescent="0.25">
      <c r="B40" s="85" t="s">
        <v>41</v>
      </c>
      <c r="C40" s="163" t="s">
        <v>0</v>
      </c>
      <c r="D40" s="163"/>
      <c r="E40" s="164"/>
      <c r="F40" s="24">
        <f>Leikjaplan!E43</f>
        <v>8</v>
      </c>
      <c r="G40" s="24">
        <f>C41</f>
        <v>15</v>
      </c>
      <c r="H40" s="25">
        <f>IF(F40=0,0,IF(F40="","",IF(F40&gt;G40,2,IF(F40&lt;G40,0,1))))</f>
        <v>0</v>
      </c>
      <c r="I40" s="24">
        <f>Leikjaplan!E23</f>
        <v>15</v>
      </c>
      <c r="J40" s="24">
        <f>C42</f>
        <v>7</v>
      </c>
      <c r="K40" s="25">
        <f>IF(I40=0,0,IF(I40="","",IF(I40&gt;J40,2,IF(I40&lt;J40,0,1))))</f>
        <v>2</v>
      </c>
      <c r="L40" s="24">
        <f>Leikjaplan!U9</f>
        <v>9</v>
      </c>
      <c r="M40" s="24">
        <f>C43</f>
        <v>16</v>
      </c>
      <c r="N40" s="25">
        <f>IF(L40=0,0,IF(L40="","",IF(L40&gt;M40,2,IF(L40&lt;M40,0,1))))</f>
        <v>0</v>
      </c>
      <c r="O40" s="24">
        <f>Leikjaplan!G13</f>
        <v>15</v>
      </c>
      <c r="P40" s="24">
        <f>C44</f>
        <v>8</v>
      </c>
      <c r="Q40" s="25">
        <f>IF(O40=0,0,IF(O40="","",IF(O40&gt;P40,2,IF(O40&lt;P40,0,1))))</f>
        <v>2</v>
      </c>
      <c r="R40" s="24">
        <f>F40+I40+L40+O40</f>
        <v>47</v>
      </c>
      <c r="S40" s="24">
        <f>G40+J40+M40+P40</f>
        <v>46</v>
      </c>
      <c r="T40" s="25">
        <f>R40-S40</f>
        <v>1</v>
      </c>
      <c r="U40" s="26">
        <f>H40+K40+N40+Q40</f>
        <v>4</v>
      </c>
      <c r="V40" s="27">
        <v>3</v>
      </c>
    </row>
    <row r="41" spans="1:22" x14ac:dyDescent="0.25">
      <c r="B41" s="85" t="s">
        <v>64</v>
      </c>
      <c r="C41" s="24">
        <f>Leikjaplan!G43</f>
        <v>15</v>
      </c>
      <c r="D41" s="24">
        <f>F40</f>
        <v>8</v>
      </c>
      <c r="E41" s="25">
        <f>IF(C41=0,0,IF(C41="","",IF(C41&gt;D41,2,IF(C41&lt;D41,0,1))))</f>
        <v>2</v>
      </c>
      <c r="F41" s="163" t="s">
        <v>0</v>
      </c>
      <c r="G41" s="163"/>
      <c r="H41" s="164"/>
      <c r="I41" s="24">
        <f>Leikjaplan!N32</f>
        <v>9</v>
      </c>
      <c r="J41" s="24">
        <f>F42</f>
        <v>2</v>
      </c>
      <c r="K41" s="25">
        <f>IF(I41=0,0,IF(I41="","",IF(I41&gt;J41,2,IF(I41&lt;J41,0,1))))</f>
        <v>2</v>
      </c>
      <c r="L41" s="24">
        <f>Leikjaplan!E28</f>
        <v>16</v>
      </c>
      <c r="M41" s="24">
        <f>F43</f>
        <v>13</v>
      </c>
      <c r="N41" s="25">
        <f t="shared" ref="N41:N42" si="16">IF(L41=0,0,IF(L41="","",IF(L41&gt;M41,2,IF(L41&lt;M41,0,1))))</f>
        <v>2</v>
      </c>
      <c r="O41" s="24">
        <f>Leikjaplan!E22</f>
        <v>10</v>
      </c>
      <c r="P41" s="24">
        <f>F44</f>
        <v>3</v>
      </c>
      <c r="Q41" s="25">
        <f t="shared" ref="Q41:Q43" si="17">IF(O41=0,0,IF(O41="","",IF(O41&gt;P41,2,IF(O41&lt;P41,0,1))))</f>
        <v>2</v>
      </c>
      <c r="R41" s="24">
        <f>C41+I41+L41+O41</f>
        <v>50</v>
      </c>
      <c r="S41" s="24">
        <f>D41+J41+M41+P41</f>
        <v>26</v>
      </c>
      <c r="T41" s="25">
        <f t="shared" ref="T41:T44" si="18">R41-S41</f>
        <v>24</v>
      </c>
      <c r="U41" s="26">
        <f>E41+K41+N41+Q41</f>
        <v>8</v>
      </c>
      <c r="V41" s="134">
        <v>1</v>
      </c>
    </row>
    <row r="42" spans="1:22" x14ac:dyDescent="0.25">
      <c r="B42" s="85" t="s">
        <v>26</v>
      </c>
      <c r="C42" s="24">
        <f>Leikjaplan!G23</f>
        <v>7</v>
      </c>
      <c r="D42" s="24">
        <f>I40</f>
        <v>15</v>
      </c>
      <c r="E42" s="25">
        <f t="shared" ref="E42:E44" si="19">IF(C42=0,0,IF(C42="","",IF(C42&gt;D42,2,IF(C42&lt;D42,0,1))))</f>
        <v>0</v>
      </c>
      <c r="F42" s="24">
        <f>Leikjaplan!L32</f>
        <v>2</v>
      </c>
      <c r="G42" s="24">
        <f>I41</f>
        <v>9</v>
      </c>
      <c r="H42" s="25">
        <f>IF(F42=0,0,IF(F42="","",IF(F42&gt;G42,2,IF(F42&lt;G42,0,1))))</f>
        <v>0</v>
      </c>
      <c r="I42" s="163" t="s">
        <v>0</v>
      </c>
      <c r="J42" s="163"/>
      <c r="K42" s="164"/>
      <c r="L42" s="24">
        <f>Leikjaplan!S47</f>
        <v>9</v>
      </c>
      <c r="M42" s="24">
        <f>I43</f>
        <v>14</v>
      </c>
      <c r="N42" s="25">
        <f t="shared" si="16"/>
        <v>0</v>
      </c>
      <c r="O42" s="24">
        <f>Leikjaplan!G7</f>
        <v>14</v>
      </c>
      <c r="P42" s="24">
        <f>I44</f>
        <v>7</v>
      </c>
      <c r="Q42" s="25">
        <f t="shared" si="17"/>
        <v>2</v>
      </c>
      <c r="R42" s="24">
        <f>C42+F42+L42+O42</f>
        <v>32</v>
      </c>
      <c r="S42" s="24">
        <f>D42+G42+M42+P42</f>
        <v>45</v>
      </c>
      <c r="T42" s="25">
        <f t="shared" si="18"/>
        <v>-13</v>
      </c>
      <c r="U42" s="26">
        <f>E42+H42+N42+Q42</f>
        <v>2</v>
      </c>
      <c r="V42" s="27">
        <v>4</v>
      </c>
    </row>
    <row r="43" spans="1:22" x14ac:dyDescent="0.25">
      <c r="B43" s="85" t="s">
        <v>40</v>
      </c>
      <c r="C43" s="24">
        <f>Leikjaplan!S9</f>
        <v>16</v>
      </c>
      <c r="D43" s="24">
        <f>L40</f>
        <v>9</v>
      </c>
      <c r="E43" s="25">
        <f t="shared" si="19"/>
        <v>2</v>
      </c>
      <c r="F43" s="24">
        <f>Leikjaplan!G28</f>
        <v>13</v>
      </c>
      <c r="G43" s="24">
        <f>L41</f>
        <v>16</v>
      </c>
      <c r="H43" s="25">
        <f t="shared" ref="H43:H44" si="20">IF(F43=0,0,IF(F43="","",IF(F43&gt;G43,2,IF(F43&lt;G43,0,1))))</f>
        <v>0</v>
      </c>
      <c r="I43" s="24">
        <f>Leikjaplan!U47</f>
        <v>14</v>
      </c>
      <c r="J43" s="24">
        <f>L42</f>
        <v>9</v>
      </c>
      <c r="K43" s="25">
        <f>IF(I43=0,0,IF(I43="","",IF(I43&gt;J43,2,IF(I43&lt;J43,0,1))))</f>
        <v>2</v>
      </c>
      <c r="L43" s="163" t="s">
        <v>0</v>
      </c>
      <c r="M43" s="163"/>
      <c r="N43" s="164"/>
      <c r="O43" s="24">
        <f>Leikjaplan!E18</f>
        <v>12</v>
      </c>
      <c r="P43" s="24">
        <f>L44</f>
        <v>9</v>
      </c>
      <c r="Q43" s="25">
        <f t="shared" si="17"/>
        <v>2</v>
      </c>
      <c r="R43" s="24">
        <f>C43+F43+I43+O43</f>
        <v>55</v>
      </c>
      <c r="S43" s="24">
        <f>D43+G43+J43+P43</f>
        <v>43</v>
      </c>
      <c r="T43" s="25">
        <f t="shared" si="18"/>
        <v>12</v>
      </c>
      <c r="U43" s="26">
        <f>E43+H43+K43+Q43</f>
        <v>6</v>
      </c>
      <c r="V43" s="27">
        <v>2</v>
      </c>
    </row>
    <row r="44" spans="1:22" x14ac:dyDescent="0.25">
      <c r="B44" s="86" t="s">
        <v>16</v>
      </c>
      <c r="C44" s="24">
        <f>Leikjaplan!E13</f>
        <v>8</v>
      </c>
      <c r="D44" s="28">
        <f>O40</f>
        <v>15</v>
      </c>
      <c r="E44" s="25">
        <f t="shared" si="19"/>
        <v>0</v>
      </c>
      <c r="F44" s="28">
        <f>Leikjaplan!G22</f>
        <v>3</v>
      </c>
      <c r="G44" s="28">
        <f>O41</f>
        <v>10</v>
      </c>
      <c r="H44" s="25">
        <f t="shared" si="20"/>
        <v>0</v>
      </c>
      <c r="I44" s="28">
        <f>Leikjaplan!E7</f>
        <v>7</v>
      </c>
      <c r="J44" s="28">
        <f>O42</f>
        <v>14</v>
      </c>
      <c r="K44" s="25">
        <f>IF(I44=0,0,IF(I44="","",IF(I44&gt;J44,2,IF(I44&lt;J44,0,1))))</f>
        <v>0</v>
      </c>
      <c r="L44" s="28">
        <f>Leikjaplan!G18</f>
        <v>9</v>
      </c>
      <c r="M44" s="28">
        <f>O43</f>
        <v>12</v>
      </c>
      <c r="N44" s="25">
        <f>IF(L44=0,0,IF(L44="","",IF(L44&gt;M44,2,IF(L44&lt;M44,0,1))))</f>
        <v>0</v>
      </c>
      <c r="O44" s="179" t="s">
        <v>0</v>
      </c>
      <c r="P44" s="179"/>
      <c r="Q44" s="180"/>
      <c r="R44" s="24">
        <f>C44+F44+I44+L44</f>
        <v>27</v>
      </c>
      <c r="S44" s="24">
        <f>D44+G44+J44+M44</f>
        <v>51</v>
      </c>
      <c r="T44" s="25">
        <f t="shared" si="18"/>
        <v>-24</v>
      </c>
      <c r="U44" s="26">
        <f>E44+H44+K44+N44</f>
        <v>0</v>
      </c>
      <c r="V44" s="29">
        <v>5</v>
      </c>
    </row>
  </sheetData>
  <mergeCells count="70">
    <mergeCell ref="L43:N43"/>
    <mergeCell ref="O44:Q44"/>
    <mergeCell ref="B20:B21"/>
    <mergeCell ref="C20:E20"/>
    <mergeCell ref="F20:H20"/>
    <mergeCell ref="I20:K20"/>
    <mergeCell ref="L20:N20"/>
    <mergeCell ref="O20:Q20"/>
    <mergeCell ref="I42:K42"/>
    <mergeCell ref="L34:N34"/>
    <mergeCell ref="O35:Q35"/>
    <mergeCell ref="B38:B39"/>
    <mergeCell ref="I33:K33"/>
    <mergeCell ref="L25:N25"/>
    <mergeCell ref="O26:Q26"/>
    <mergeCell ref="B29:B30"/>
    <mergeCell ref="R38:T38"/>
    <mergeCell ref="U38:U39"/>
    <mergeCell ref="V38:V39"/>
    <mergeCell ref="C40:E40"/>
    <mergeCell ref="F41:H41"/>
    <mergeCell ref="C38:E38"/>
    <mergeCell ref="F38:H38"/>
    <mergeCell ref="I38:K38"/>
    <mergeCell ref="L38:N38"/>
    <mergeCell ref="O38:Q38"/>
    <mergeCell ref="C31:E31"/>
    <mergeCell ref="F32:H32"/>
    <mergeCell ref="C29:E29"/>
    <mergeCell ref="F29:H29"/>
    <mergeCell ref="I29:K29"/>
    <mergeCell ref="V20:V21"/>
    <mergeCell ref="C22:E22"/>
    <mergeCell ref="F23:H23"/>
    <mergeCell ref="R29:T29"/>
    <mergeCell ref="U29:U30"/>
    <mergeCell ref="V29:V30"/>
    <mergeCell ref="L29:N29"/>
    <mergeCell ref="O29:Q29"/>
    <mergeCell ref="I24:K24"/>
    <mergeCell ref="L16:N16"/>
    <mergeCell ref="O17:Q17"/>
    <mergeCell ref="R11:T11"/>
    <mergeCell ref="U11:U12"/>
    <mergeCell ref="R20:T20"/>
    <mergeCell ref="U20:U21"/>
    <mergeCell ref="V11:V12"/>
    <mergeCell ref="C13:E13"/>
    <mergeCell ref="F14:H14"/>
    <mergeCell ref="I15:K15"/>
    <mergeCell ref="L7:N7"/>
    <mergeCell ref="O8:Q8"/>
    <mergeCell ref="O11:Q11"/>
    <mergeCell ref="B11:B12"/>
    <mergeCell ref="C11:E11"/>
    <mergeCell ref="F11:H11"/>
    <mergeCell ref="I11:K11"/>
    <mergeCell ref="L11:N11"/>
    <mergeCell ref="R2:T2"/>
    <mergeCell ref="U2:U3"/>
    <mergeCell ref="V2:V3"/>
    <mergeCell ref="C4:E4"/>
    <mergeCell ref="F5:H5"/>
    <mergeCell ref="L2:N2"/>
    <mergeCell ref="O2:Q2"/>
    <mergeCell ref="I6:K6"/>
    <mergeCell ref="B2:B3"/>
    <mergeCell ref="C2:E2"/>
    <mergeCell ref="F2:H2"/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AD11-440A-4AA8-B084-C96461459C61}">
  <dimension ref="A2:V44"/>
  <sheetViews>
    <sheetView topLeftCell="E1" workbookViewId="0">
      <selection activeCell="U31" sqref="U31"/>
    </sheetView>
  </sheetViews>
  <sheetFormatPr defaultRowHeight="15" x14ac:dyDescent="0.25"/>
  <sheetData>
    <row r="2" spans="1:22" x14ac:dyDescent="0.25">
      <c r="A2" s="93"/>
      <c r="B2" s="195" t="s">
        <v>84</v>
      </c>
      <c r="C2" s="193" t="s">
        <v>21</v>
      </c>
      <c r="D2" s="193"/>
      <c r="E2" s="194"/>
      <c r="F2" s="193" t="s">
        <v>38</v>
      </c>
      <c r="G2" s="193"/>
      <c r="H2" s="194"/>
      <c r="I2" s="193" t="s">
        <v>57</v>
      </c>
      <c r="J2" s="193"/>
      <c r="K2" s="194"/>
      <c r="L2" s="193" t="s">
        <v>20</v>
      </c>
      <c r="M2" s="193"/>
      <c r="N2" s="194"/>
      <c r="O2" s="193" t="s">
        <v>33</v>
      </c>
      <c r="P2" s="193"/>
      <c r="Q2" s="194"/>
      <c r="R2" s="169" t="s">
        <v>72</v>
      </c>
      <c r="S2" s="169"/>
      <c r="T2" s="170"/>
      <c r="U2" s="171" t="s">
        <v>73</v>
      </c>
      <c r="V2" s="173" t="s">
        <v>74</v>
      </c>
    </row>
    <row r="3" spans="1:22" x14ac:dyDescent="0.25">
      <c r="B3" s="196"/>
      <c r="C3" s="24" t="s">
        <v>72</v>
      </c>
      <c r="D3" s="24" t="s">
        <v>75</v>
      </c>
      <c r="E3" s="24" t="s">
        <v>76</v>
      </c>
      <c r="F3" s="24" t="s">
        <v>72</v>
      </c>
      <c r="G3" s="24" t="s">
        <v>75</v>
      </c>
      <c r="H3" s="24" t="s">
        <v>76</v>
      </c>
      <c r="I3" s="24" t="s">
        <v>72</v>
      </c>
      <c r="J3" s="24" t="s">
        <v>75</v>
      </c>
      <c r="K3" s="24" t="s">
        <v>76</v>
      </c>
      <c r="L3" s="24" t="s">
        <v>72</v>
      </c>
      <c r="M3" s="24" t="s">
        <v>75</v>
      </c>
      <c r="N3" s="24" t="s">
        <v>76</v>
      </c>
      <c r="O3" s="24" t="s">
        <v>72</v>
      </c>
      <c r="P3" s="24" t="s">
        <v>75</v>
      </c>
      <c r="Q3" s="24" t="s">
        <v>76</v>
      </c>
      <c r="R3" s="24" t="s">
        <v>72</v>
      </c>
      <c r="S3" s="24" t="s">
        <v>75</v>
      </c>
      <c r="T3" s="24" t="s">
        <v>77</v>
      </c>
      <c r="U3" s="172"/>
      <c r="V3" s="174"/>
    </row>
    <row r="4" spans="1:22" x14ac:dyDescent="0.25">
      <c r="B4" s="30" t="s">
        <v>21</v>
      </c>
      <c r="C4" s="163" t="s">
        <v>0</v>
      </c>
      <c r="D4" s="163"/>
      <c r="E4" s="164"/>
      <c r="F4" s="24">
        <f>Leikjaplan!L27</f>
        <v>18</v>
      </c>
      <c r="G4" s="24">
        <f>C5</f>
        <v>11</v>
      </c>
      <c r="H4" s="25">
        <f>IF(F4=0,0,IF(F4="","",IF(F4&gt;G4,2,IF(F4&lt;G4,0,1))))</f>
        <v>2</v>
      </c>
      <c r="I4" s="24">
        <f>Leikjaplan!E20</f>
        <v>19</v>
      </c>
      <c r="J4" s="24">
        <f>C6</f>
        <v>12</v>
      </c>
      <c r="K4" s="25">
        <f>IF(I4=0,0,IF(I4="","",IF(I4&gt;J4,2,IF(I4&lt;J4,0,1))))</f>
        <v>2</v>
      </c>
      <c r="L4" s="24">
        <f>Leikjaplan!N6</f>
        <v>18</v>
      </c>
      <c r="M4" s="24">
        <f>C7</f>
        <v>13</v>
      </c>
      <c r="N4" s="25">
        <f>IF(L4=0,0,IF(L4="","",IF(L4&gt;M4,2,IF(L4&lt;M4,0,1))))</f>
        <v>2</v>
      </c>
      <c r="O4" s="24">
        <f>Leikjaplan!G45</f>
        <v>12</v>
      </c>
      <c r="P4" s="24">
        <f>C8</f>
        <v>5</v>
      </c>
      <c r="Q4" s="25">
        <f>IF(O4=0,0,IF(O4="","",IF(O4&gt;P4,2,IF(O4&lt;P4,0,1))))</f>
        <v>2</v>
      </c>
      <c r="R4" s="24">
        <f>F4+I4+L4+O4</f>
        <v>67</v>
      </c>
      <c r="S4" s="24">
        <f>G4+J4+M4+P4</f>
        <v>41</v>
      </c>
      <c r="T4" s="25">
        <f>R4-S4</f>
        <v>26</v>
      </c>
      <c r="U4" s="26">
        <f>H4+K4+N4+Q4</f>
        <v>8</v>
      </c>
      <c r="V4" s="134">
        <v>1</v>
      </c>
    </row>
    <row r="5" spans="1:22" x14ac:dyDescent="0.25">
      <c r="B5" s="30" t="s">
        <v>38</v>
      </c>
      <c r="C5" s="24">
        <f>Leikjaplan!N27</f>
        <v>11</v>
      </c>
      <c r="D5" s="24">
        <f>F4</f>
        <v>18</v>
      </c>
      <c r="E5" s="25">
        <f>IF(C5=0,0,IF(C5="","",IF(C5&gt;D5,2,IF(C5&lt;D5,0,1))))</f>
        <v>0</v>
      </c>
      <c r="F5" s="163" t="s">
        <v>0</v>
      </c>
      <c r="G5" s="163"/>
      <c r="H5" s="164"/>
      <c r="I5" s="24">
        <f>Leikjaplan!U12</f>
        <v>9</v>
      </c>
      <c r="J5" s="24">
        <f>F6</f>
        <v>12</v>
      </c>
      <c r="K5" s="25">
        <f>IF(I5=0,0,IF(I5="","",IF(I5&gt;J5,2,IF(I5&lt;J5,0,1))))</f>
        <v>0</v>
      </c>
      <c r="L5" s="24">
        <f>Leikjaplan!L47</f>
        <v>10</v>
      </c>
      <c r="M5" s="24">
        <f>F7</f>
        <v>5</v>
      </c>
      <c r="N5" s="25">
        <f>IF(L5=0,0,IF(L5="","",IF(L5&gt;M5,2,IF(L5&lt;M5,0,1))))</f>
        <v>2</v>
      </c>
      <c r="O5" s="24">
        <f>Leikjaplan!E9</f>
        <v>11</v>
      </c>
      <c r="P5" s="24">
        <f>F8</f>
        <v>11</v>
      </c>
      <c r="Q5" s="25">
        <f>IF(O5=0,0,IF(O5="","",IF(O5&gt;P5,2,IF(O5&lt;P5,0,1))))</f>
        <v>1</v>
      </c>
      <c r="R5" s="24">
        <f>C5+I5+L5+O5</f>
        <v>41</v>
      </c>
      <c r="S5" s="24">
        <f>D5+J5+M5+P5</f>
        <v>46</v>
      </c>
      <c r="T5" s="25">
        <f>R5-S5</f>
        <v>-5</v>
      </c>
      <c r="U5" s="26">
        <f>E5+K5+N5+Q5</f>
        <v>3</v>
      </c>
      <c r="V5" s="27">
        <v>3</v>
      </c>
    </row>
    <row r="6" spans="1:22" x14ac:dyDescent="0.25">
      <c r="B6" s="30" t="s">
        <v>57</v>
      </c>
      <c r="C6" s="24">
        <f>Leikjaplan!G20</f>
        <v>12</v>
      </c>
      <c r="D6" s="24">
        <f>I4</f>
        <v>19</v>
      </c>
      <c r="E6" s="25">
        <f>IF(C6=0,0,IF(C6="","",IF(C6&gt;D6,2,IF(C6&lt;D6,0,1))))</f>
        <v>0</v>
      </c>
      <c r="F6" s="24">
        <f>Leikjaplan!S12</f>
        <v>12</v>
      </c>
      <c r="G6" s="24">
        <f>I5</f>
        <v>9</v>
      </c>
      <c r="H6" s="25">
        <f>IF(F6=0,0,IF(F6="","",IF(F6&gt;G6,2,IF(F6&lt;G6,0,1))))</f>
        <v>2</v>
      </c>
      <c r="I6" s="163" t="s">
        <v>0</v>
      </c>
      <c r="J6" s="163"/>
      <c r="K6" s="164"/>
      <c r="L6" s="24">
        <f>Leikjaplan!G42</f>
        <v>11</v>
      </c>
      <c r="M6" s="24">
        <f>I7</f>
        <v>8</v>
      </c>
      <c r="N6" s="25">
        <f>IF(L6=0,0,IF(L6="","",IF(L6&gt;M6,2,IF(L6&lt;M6,0,1))))</f>
        <v>2</v>
      </c>
      <c r="O6" s="24">
        <f>Leikjaplan!E30</f>
        <v>11</v>
      </c>
      <c r="P6" s="24">
        <f>I8</f>
        <v>10</v>
      </c>
      <c r="Q6" s="25">
        <f>IF(O6=0,0,IF(O6="","",IF(O6&gt;P6,2,IF(O6&lt;P6,0,1))))</f>
        <v>2</v>
      </c>
      <c r="R6" s="24">
        <f>C6+F6+L6+O6</f>
        <v>46</v>
      </c>
      <c r="S6" s="24">
        <f>D6+G6+M6+P6</f>
        <v>46</v>
      </c>
      <c r="T6" s="25">
        <f>R6-S6</f>
        <v>0</v>
      </c>
      <c r="U6" s="26">
        <f>E6+H6+N6+Q6</f>
        <v>6</v>
      </c>
      <c r="V6" s="27">
        <v>2</v>
      </c>
    </row>
    <row r="7" spans="1:22" ht="15" customHeight="1" x14ac:dyDescent="0.25">
      <c r="B7" s="30" t="s">
        <v>20</v>
      </c>
      <c r="C7" s="24">
        <f>Leikjaplan!L6</f>
        <v>13</v>
      </c>
      <c r="D7" s="24">
        <f>L4</f>
        <v>18</v>
      </c>
      <c r="E7" s="25">
        <f>IF(C7=0,0,IF(C7="","",IF(C7&gt;D7,2,IF(C7&lt;D7,0,1))))</f>
        <v>0</v>
      </c>
      <c r="F7" s="24">
        <f>Leikjaplan!N47</f>
        <v>5</v>
      </c>
      <c r="G7" s="24">
        <f>L5</f>
        <v>10</v>
      </c>
      <c r="H7" s="25">
        <f t="shared" ref="H7:H8" si="0">IF(F7=0,0,IF(F7="","",IF(F7&gt;G7,2,IF(F7&lt;G7,0,1))))</f>
        <v>0</v>
      </c>
      <c r="I7" s="24">
        <f>Leikjaplan!E42</f>
        <v>8</v>
      </c>
      <c r="J7" s="24">
        <f>L6</f>
        <v>11</v>
      </c>
      <c r="K7" s="25">
        <f>IF(I7=0,0,IF(I7="","",IF(I7&gt;J7,2,IF(I7&lt;J7,0,1))))</f>
        <v>0</v>
      </c>
      <c r="L7" s="163" t="s">
        <v>0</v>
      </c>
      <c r="M7" s="163"/>
      <c r="N7" s="164"/>
      <c r="O7" s="24">
        <f>Leikjaplan!G25</f>
        <v>6</v>
      </c>
      <c r="P7" s="24">
        <f>L8</f>
        <v>8</v>
      </c>
      <c r="Q7" s="25">
        <f>IF(O7=0,0,IF(O7="","",IF(O7&gt;P7,2,IF(O7&lt;P7,0,1))))</f>
        <v>0</v>
      </c>
      <c r="R7" s="24">
        <f>C7+F7+I7+O7</f>
        <v>32</v>
      </c>
      <c r="S7" s="24">
        <f>D7+G7+J7+P7</f>
        <v>47</v>
      </c>
      <c r="T7" s="25">
        <f>R7-S7</f>
        <v>-15</v>
      </c>
      <c r="U7" s="26">
        <f>E7+H7+K7+Q7</f>
        <v>0</v>
      </c>
      <c r="V7" s="27">
        <v>5</v>
      </c>
    </row>
    <row r="8" spans="1:22" x14ac:dyDescent="0.25">
      <c r="B8" s="31" t="s">
        <v>85</v>
      </c>
      <c r="C8" s="24">
        <f>Leikjaplan!E45</f>
        <v>5</v>
      </c>
      <c r="D8" s="28">
        <f>O4</f>
        <v>12</v>
      </c>
      <c r="E8" s="25">
        <f>IF(C8=0,0,IF(C8="","",IF(C8&gt;D8,2,IF(C8&lt;D8,0,1))))</f>
        <v>0</v>
      </c>
      <c r="F8" s="28">
        <f>Leikjaplan!G9</f>
        <v>11</v>
      </c>
      <c r="G8" s="28">
        <f>O5</f>
        <v>11</v>
      </c>
      <c r="H8" s="25">
        <f t="shared" si="0"/>
        <v>1</v>
      </c>
      <c r="I8" s="28">
        <f>Leikjaplan!G30</f>
        <v>10</v>
      </c>
      <c r="J8" s="28">
        <f>O6</f>
        <v>11</v>
      </c>
      <c r="K8" s="25">
        <f>IF(I8=0,0,IF(I8="","",IF(I8&gt;J8,2,IF(I8&lt;J8,0,1))))</f>
        <v>0</v>
      </c>
      <c r="L8" s="28">
        <f>Leikjaplan!E25</f>
        <v>8</v>
      </c>
      <c r="M8" s="28">
        <f>O7</f>
        <v>6</v>
      </c>
      <c r="N8" s="25">
        <f>IF(L8=0,0,IF(L8="","",IF(L8&gt;M8,2,IF(L8&lt;M8,0,1))))</f>
        <v>2</v>
      </c>
      <c r="O8" s="179" t="s">
        <v>0</v>
      </c>
      <c r="P8" s="179"/>
      <c r="Q8" s="180"/>
      <c r="R8" s="24">
        <f>C8+F8+I8+L8</f>
        <v>34</v>
      </c>
      <c r="S8" s="24">
        <f>D8+G8+J8+M8</f>
        <v>40</v>
      </c>
      <c r="T8" s="25">
        <f>R8-S8</f>
        <v>-6</v>
      </c>
      <c r="U8" s="26">
        <f>E8+H8+K8+N8</f>
        <v>3</v>
      </c>
      <c r="V8" s="29">
        <v>4</v>
      </c>
    </row>
    <row r="11" spans="1:22" x14ac:dyDescent="0.25">
      <c r="A11" s="93"/>
      <c r="B11" s="197" t="s">
        <v>86</v>
      </c>
      <c r="C11" s="199" t="s">
        <v>36</v>
      </c>
      <c r="D11" s="199"/>
      <c r="E11" s="200"/>
      <c r="F11" s="199" t="s">
        <v>66</v>
      </c>
      <c r="G11" s="199"/>
      <c r="H11" s="200"/>
      <c r="I11" s="199" t="s">
        <v>24</v>
      </c>
      <c r="J11" s="199"/>
      <c r="K11" s="200"/>
      <c r="L11" s="199" t="s">
        <v>62</v>
      </c>
      <c r="M11" s="199"/>
      <c r="N11" s="200"/>
      <c r="O11" s="199" t="s">
        <v>23</v>
      </c>
      <c r="P11" s="199"/>
      <c r="Q11" s="200"/>
      <c r="R11" s="169" t="s">
        <v>72</v>
      </c>
      <c r="S11" s="169"/>
      <c r="T11" s="170"/>
      <c r="U11" s="171" t="s">
        <v>73</v>
      </c>
      <c r="V11" s="173" t="s">
        <v>74</v>
      </c>
    </row>
    <row r="12" spans="1:22" x14ac:dyDescent="0.25">
      <c r="B12" s="198"/>
      <c r="C12" s="24" t="s">
        <v>72</v>
      </c>
      <c r="D12" s="24" t="s">
        <v>75</v>
      </c>
      <c r="E12" s="24" t="s">
        <v>76</v>
      </c>
      <c r="F12" s="24" t="s">
        <v>72</v>
      </c>
      <c r="G12" s="24" t="s">
        <v>75</v>
      </c>
      <c r="H12" s="24" t="s">
        <v>76</v>
      </c>
      <c r="I12" s="24" t="s">
        <v>72</v>
      </c>
      <c r="J12" s="24" t="s">
        <v>75</v>
      </c>
      <c r="K12" s="24" t="s">
        <v>76</v>
      </c>
      <c r="L12" s="24" t="s">
        <v>72</v>
      </c>
      <c r="M12" s="24" t="s">
        <v>75</v>
      </c>
      <c r="N12" s="24" t="s">
        <v>76</v>
      </c>
      <c r="O12" s="24" t="s">
        <v>72</v>
      </c>
      <c r="P12" s="24" t="s">
        <v>75</v>
      </c>
      <c r="Q12" s="24" t="s">
        <v>76</v>
      </c>
      <c r="R12" s="24" t="s">
        <v>72</v>
      </c>
      <c r="S12" s="24" t="s">
        <v>75</v>
      </c>
      <c r="T12" s="24" t="s">
        <v>77</v>
      </c>
      <c r="U12" s="172"/>
      <c r="V12" s="174"/>
    </row>
    <row r="13" spans="1:22" x14ac:dyDescent="0.25">
      <c r="B13" s="69" t="s">
        <v>36</v>
      </c>
      <c r="C13" s="163" t="s">
        <v>0</v>
      </c>
      <c r="D13" s="163"/>
      <c r="E13" s="164"/>
      <c r="F13" s="24">
        <f>Leikjaplan!S8</f>
        <v>16</v>
      </c>
      <c r="G13" s="24">
        <f>C14</f>
        <v>12</v>
      </c>
      <c r="H13" s="25">
        <f>IF(F13=0,0,IF(F13="","",IF(F13&gt;G13,2,IF(F13&lt;G13,0,1))))</f>
        <v>2</v>
      </c>
      <c r="I13" s="24">
        <f>Leikjaplan!S43</f>
        <v>13</v>
      </c>
      <c r="J13" s="24">
        <f>C15</f>
        <v>7</v>
      </c>
      <c r="K13" s="25">
        <f>IF(I13=0,0,IF(I13="","",IF(I13&gt;J13,2,IF(I13&lt;J13,0,1))))</f>
        <v>2</v>
      </c>
      <c r="L13" s="24">
        <f>Leikjaplan!U26</f>
        <v>14</v>
      </c>
      <c r="M13" s="24">
        <f>C16</f>
        <v>7</v>
      </c>
      <c r="N13" s="25">
        <f>IF(L13=0,0,IF(L13="","",IF(L13&gt;M13,2,IF(L13&lt;M13,0,1))))</f>
        <v>2</v>
      </c>
      <c r="O13" s="24">
        <f>Leikjaplan!U20</f>
        <v>10</v>
      </c>
      <c r="P13" s="24">
        <f>C17</f>
        <v>3</v>
      </c>
      <c r="Q13" s="25">
        <f>IF(O13=0,0,IF(O13="","",IF(O13&gt;P13,2,IF(O13&lt;P13,0,1))))</f>
        <v>2</v>
      </c>
      <c r="R13" s="24">
        <f>F13+I13+L13+O13</f>
        <v>53</v>
      </c>
      <c r="S13" s="24">
        <f>G13+J13+M13+P13</f>
        <v>29</v>
      </c>
      <c r="T13" s="25">
        <f>R13-S13</f>
        <v>24</v>
      </c>
      <c r="U13" s="26">
        <f>H13+K13+N13+Q13</f>
        <v>8</v>
      </c>
      <c r="V13" s="134">
        <v>1</v>
      </c>
    </row>
    <row r="14" spans="1:22" x14ac:dyDescent="0.25">
      <c r="B14" s="69" t="s">
        <v>66</v>
      </c>
      <c r="C14" s="24">
        <f>Leikjaplan!U8</f>
        <v>12</v>
      </c>
      <c r="D14" s="24">
        <f>F13</f>
        <v>16</v>
      </c>
      <c r="E14" s="25">
        <f>IF(C14=0,0,IF(C14="","",IF(C14&gt;D14,2,IF(C14&lt;D14,0,1))))</f>
        <v>0</v>
      </c>
      <c r="F14" s="163" t="s">
        <v>0</v>
      </c>
      <c r="G14" s="163"/>
      <c r="H14" s="164"/>
      <c r="I14" s="24">
        <f>Leikjaplan!U25</f>
        <v>10</v>
      </c>
      <c r="J14" s="24">
        <f>F15</f>
        <v>12</v>
      </c>
      <c r="K14" s="25">
        <f>IF(I14=0,0,IF(I14="","",IF(I14&gt;J14,2,IF(I14&lt;J14,0,1))))</f>
        <v>0</v>
      </c>
      <c r="L14" s="24">
        <f>Leikjaplan!S39</f>
        <v>15</v>
      </c>
      <c r="M14" s="24">
        <f>F16</f>
        <v>8</v>
      </c>
      <c r="N14" s="25">
        <f t="shared" ref="N14:N15" si="1">IF(L14=0,0,IF(L14="","",IF(L14&gt;M14,2,IF(L14&lt;M14,0,1))))</f>
        <v>2</v>
      </c>
      <c r="O14" s="24">
        <f>Leikjaplan!S30</f>
        <v>13</v>
      </c>
      <c r="P14" s="24">
        <f>F17</f>
        <v>6</v>
      </c>
      <c r="Q14" s="25">
        <f t="shared" ref="Q14:Q16" si="2">IF(O14=0,0,IF(O14="","",IF(O14&gt;P14,2,IF(O14&lt;P14,0,1))))</f>
        <v>2</v>
      </c>
      <c r="R14" s="24">
        <f>C14+I14+L14+O14</f>
        <v>50</v>
      </c>
      <c r="S14" s="24">
        <f>D14+J14+M14+P14</f>
        <v>42</v>
      </c>
      <c r="T14" s="25">
        <f t="shared" ref="T14:T17" si="3">R14-S14</f>
        <v>8</v>
      </c>
      <c r="U14" s="26">
        <f>E14+K14+N14+Q14</f>
        <v>4</v>
      </c>
      <c r="V14" s="27">
        <v>3</v>
      </c>
    </row>
    <row r="15" spans="1:22" x14ac:dyDescent="0.25">
      <c r="B15" s="69" t="s">
        <v>24</v>
      </c>
      <c r="C15" s="24">
        <f>Leikjaplan!U43</f>
        <v>7</v>
      </c>
      <c r="D15" s="24">
        <f>I13</f>
        <v>13</v>
      </c>
      <c r="E15" s="25">
        <f t="shared" ref="E15:E17" si="4">IF(C15=0,0,IF(C15="","",IF(C15&gt;D15,2,IF(C15&lt;D15,0,1))))</f>
        <v>0</v>
      </c>
      <c r="F15" s="24">
        <f>Leikjaplan!S25</f>
        <v>12</v>
      </c>
      <c r="G15" s="24">
        <f>I14</f>
        <v>10</v>
      </c>
      <c r="H15" s="25">
        <f>IF(F15=0,0,IF(F15="","",IF(F15&gt;G15,2,IF(F15&lt;G15,0,1))))</f>
        <v>2</v>
      </c>
      <c r="I15" s="163" t="s">
        <v>0</v>
      </c>
      <c r="J15" s="163"/>
      <c r="K15" s="164"/>
      <c r="L15" s="24">
        <f>Leikjaplan!S19</f>
        <v>13</v>
      </c>
      <c r="M15" s="24">
        <f>I16</f>
        <v>10</v>
      </c>
      <c r="N15" s="25">
        <f t="shared" si="1"/>
        <v>2</v>
      </c>
      <c r="O15" s="24">
        <f>Leikjaplan!U6</f>
        <v>11</v>
      </c>
      <c r="P15" s="24">
        <f>I17</f>
        <v>8</v>
      </c>
      <c r="Q15" s="25">
        <f t="shared" si="2"/>
        <v>2</v>
      </c>
      <c r="R15" s="24">
        <f>C15+F15+L15+O15</f>
        <v>43</v>
      </c>
      <c r="S15" s="24">
        <f>D15+G15+M15+P15</f>
        <v>41</v>
      </c>
      <c r="T15" s="25">
        <f t="shared" si="3"/>
        <v>2</v>
      </c>
      <c r="U15" s="26">
        <f>E15+H15+N15+Q15</f>
        <v>6</v>
      </c>
      <c r="V15" s="27">
        <v>2</v>
      </c>
    </row>
    <row r="16" spans="1:22" x14ac:dyDescent="0.25">
      <c r="B16" s="69" t="s">
        <v>62</v>
      </c>
      <c r="C16" s="24">
        <f>Leikjaplan!S26</f>
        <v>7</v>
      </c>
      <c r="D16" s="24">
        <f>L13</f>
        <v>14</v>
      </c>
      <c r="E16" s="25">
        <f t="shared" si="4"/>
        <v>0</v>
      </c>
      <c r="F16" s="24">
        <f>Leikjaplan!U39</f>
        <v>8</v>
      </c>
      <c r="G16" s="24">
        <f>L14</f>
        <v>15</v>
      </c>
      <c r="H16" s="25">
        <f t="shared" ref="H16:H17" si="5">IF(F16=0,0,IF(F16="","",IF(F16&gt;G16,2,IF(F16&lt;G16,0,1))))</f>
        <v>0</v>
      </c>
      <c r="I16" s="24">
        <f>Leikjaplan!U19</f>
        <v>10</v>
      </c>
      <c r="J16" s="24">
        <f>L15</f>
        <v>13</v>
      </c>
      <c r="K16" s="25">
        <f>IF(I16=0,0,IF(I16="","",IF(I16&gt;J16,2,IF(I16&lt;J16,0,1))))</f>
        <v>0</v>
      </c>
      <c r="L16" s="163" t="s">
        <v>0</v>
      </c>
      <c r="M16" s="163"/>
      <c r="N16" s="164"/>
      <c r="O16" s="24">
        <f>Leikjaplan!S45</f>
        <v>12</v>
      </c>
      <c r="P16" s="24">
        <f>L17</f>
        <v>5</v>
      </c>
      <c r="Q16" s="25">
        <f t="shared" si="2"/>
        <v>2</v>
      </c>
      <c r="R16" s="24">
        <f>C16+F16+I16+O16</f>
        <v>37</v>
      </c>
      <c r="S16" s="24">
        <f>D16+G16+J16+P16</f>
        <v>47</v>
      </c>
      <c r="T16" s="25">
        <f t="shared" si="3"/>
        <v>-10</v>
      </c>
      <c r="U16" s="26">
        <f>E16+H16+K16+Q16</f>
        <v>2</v>
      </c>
      <c r="V16" s="27">
        <v>4</v>
      </c>
    </row>
    <row r="17" spans="1:22" x14ac:dyDescent="0.25">
      <c r="B17" s="70" t="s">
        <v>23</v>
      </c>
      <c r="C17" s="24">
        <f>Leikjaplan!S20</f>
        <v>3</v>
      </c>
      <c r="D17" s="28">
        <f>O13</f>
        <v>10</v>
      </c>
      <c r="E17" s="25">
        <f t="shared" si="4"/>
        <v>0</v>
      </c>
      <c r="F17" s="28">
        <f>Leikjaplan!U30</f>
        <v>6</v>
      </c>
      <c r="G17" s="28">
        <f>O14</f>
        <v>13</v>
      </c>
      <c r="H17" s="25">
        <f t="shared" si="5"/>
        <v>0</v>
      </c>
      <c r="I17" s="28">
        <f>Leikjaplan!S6</f>
        <v>8</v>
      </c>
      <c r="J17" s="28">
        <f>O15</f>
        <v>11</v>
      </c>
      <c r="K17" s="25">
        <f>IF(I17=0,0,IF(I17="","",IF(I17&gt;J17,2,IF(I17&lt;J17,0,1))))</f>
        <v>0</v>
      </c>
      <c r="L17" s="28">
        <f>Leikjaplan!U45</f>
        <v>5</v>
      </c>
      <c r="M17" s="28">
        <f>O16</f>
        <v>12</v>
      </c>
      <c r="N17" s="25">
        <f>IF(L17=0,0,IF(L17="","",IF(L17&gt;M17,2,IF(L17&lt;M17,0,1))))</f>
        <v>0</v>
      </c>
      <c r="O17" s="179" t="s">
        <v>0</v>
      </c>
      <c r="P17" s="179"/>
      <c r="Q17" s="180"/>
      <c r="R17" s="24">
        <f>C17+F17+I17+L17</f>
        <v>22</v>
      </c>
      <c r="S17" s="24">
        <f>D17+G17+J17+M17</f>
        <v>46</v>
      </c>
      <c r="T17" s="25">
        <f t="shared" si="3"/>
        <v>-24</v>
      </c>
      <c r="U17" s="26">
        <f>E17+H17+K17+N17</f>
        <v>0</v>
      </c>
      <c r="V17" s="29">
        <v>5</v>
      </c>
    </row>
    <row r="20" spans="1:22" x14ac:dyDescent="0.25">
      <c r="A20" s="93"/>
      <c r="B20" s="201" t="s">
        <v>87</v>
      </c>
      <c r="C20" s="203" t="s">
        <v>46</v>
      </c>
      <c r="D20" s="203"/>
      <c r="E20" s="204"/>
      <c r="F20" s="203" t="s">
        <v>26</v>
      </c>
      <c r="G20" s="203"/>
      <c r="H20" s="204"/>
      <c r="I20" s="203" t="s">
        <v>47</v>
      </c>
      <c r="J20" s="203"/>
      <c r="K20" s="204"/>
      <c r="L20" s="203" t="s">
        <v>45</v>
      </c>
      <c r="M20" s="203"/>
      <c r="N20" s="204"/>
      <c r="O20" s="203" t="s">
        <v>80</v>
      </c>
      <c r="P20" s="203"/>
      <c r="Q20" s="204"/>
      <c r="R20" s="169" t="s">
        <v>72</v>
      </c>
      <c r="S20" s="169"/>
      <c r="T20" s="170"/>
      <c r="U20" s="171" t="s">
        <v>73</v>
      </c>
      <c r="V20" s="173" t="s">
        <v>74</v>
      </c>
    </row>
    <row r="21" spans="1:22" x14ac:dyDescent="0.25">
      <c r="B21" s="202"/>
      <c r="C21" s="24" t="s">
        <v>72</v>
      </c>
      <c r="D21" s="24" t="s">
        <v>75</v>
      </c>
      <c r="E21" s="24" t="s">
        <v>76</v>
      </c>
      <c r="F21" s="24" t="s">
        <v>72</v>
      </c>
      <c r="G21" s="24" t="s">
        <v>75</v>
      </c>
      <c r="H21" s="24" t="s">
        <v>76</v>
      </c>
      <c r="I21" s="24" t="s">
        <v>72</v>
      </c>
      <c r="J21" s="24" t="s">
        <v>75</v>
      </c>
      <c r="K21" s="24" t="s">
        <v>76</v>
      </c>
      <c r="L21" s="24" t="s">
        <v>72</v>
      </c>
      <c r="M21" s="24" t="s">
        <v>75</v>
      </c>
      <c r="N21" s="24" t="s">
        <v>76</v>
      </c>
      <c r="O21" s="24" t="s">
        <v>72</v>
      </c>
      <c r="P21" s="24" t="s">
        <v>75</v>
      </c>
      <c r="Q21" s="24" t="s">
        <v>76</v>
      </c>
      <c r="R21" s="24" t="s">
        <v>72</v>
      </c>
      <c r="S21" s="24" t="s">
        <v>75</v>
      </c>
      <c r="T21" s="24" t="s">
        <v>77</v>
      </c>
      <c r="U21" s="172"/>
      <c r="V21" s="174"/>
    </row>
    <row r="22" spans="1:22" x14ac:dyDescent="0.25">
      <c r="B22" s="71" t="s">
        <v>46</v>
      </c>
      <c r="C22" s="163" t="s">
        <v>0</v>
      </c>
      <c r="D22" s="163"/>
      <c r="E22" s="164"/>
      <c r="F22" s="24">
        <f>Leikjaplan!S22</f>
        <v>12</v>
      </c>
      <c r="G22" s="24">
        <f>C23</f>
        <v>7</v>
      </c>
      <c r="H22" s="25">
        <f>IF(F22=0,0,IF(F22="","",IF(F22&gt;G22,2,IF(F22&lt;G22,0,1))))</f>
        <v>2</v>
      </c>
      <c r="I22" s="24">
        <f>Leikjaplan!S10</f>
        <v>14</v>
      </c>
      <c r="J22" s="24">
        <f>C24</f>
        <v>12</v>
      </c>
      <c r="K22" s="25">
        <f>IF(I22=0,0,IF(I22="","",IF(I22&gt;J22,2,IF(I22&lt;J22,0,1))))</f>
        <v>2</v>
      </c>
      <c r="L22" s="24">
        <f>Leikjaplan!U31</f>
        <v>11</v>
      </c>
      <c r="M22" s="24">
        <f>C25</f>
        <v>5</v>
      </c>
      <c r="N22" s="25">
        <f>IF(L22=0,0,IF(L22="","",IF(L22&gt;M22,2,IF(L22&lt;M22,0,1))))</f>
        <v>2</v>
      </c>
      <c r="O22" s="24">
        <v>15</v>
      </c>
      <c r="P22" s="24">
        <v>15</v>
      </c>
      <c r="Q22" s="25">
        <f>IF(O22=0,0,IF(O22="","",IF(O22&gt;P22,2,IF(O22&lt;P22,0,1))))</f>
        <v>1</v>
      </c>
      <c r="R22" s="24">
        <f>F22+I22+L22+O22</f>
        <v>52</v>
      </c>
      <c r="S22" s="24">
        <f>G22+J22+M22+P22</f>
        <v>39</v>
      </c>
      <c r="T22" s="25">
        <f>R22-S22</f>
        <v>13</v>
      </c>
      <c r="U22" s="26">
        <f>H22+K22+N22+Q22</f>
        <v>7</v>
      </c>
      <c r="V22" s="134">
        <v>1</v>
      </c>
    </row>
    <row r="23" spans="1:22" x14ac:dyDescent="0.25">
      <c r="B23" s="71" t="s">
        <v>26</v>
      </c>
      <c r="C23" s="24">
        <f>Leikjaplan!U22</f>
        <v>7</v>
      </c>
      <c r="D23" s="24">
        <f>F22</f>
        <v>12</v>
      </c>
      <c r="E23" s="25">
        <f>IF(C23=0,0,IF(C23="","",IF(C23&gt;D23,2,IF(C23&lt;D23,0,1))))</f>
        <v>0</v>
      </c>
      <c r="F23" s="163" t="s">
        <v>0</v>
      </c>
      <c r="G23" s="163"/>
      <c r="H23" s="164"/>
      <c r="I23" s="24">
        <f>Leikjaplan!G41</f>
        <v>11</v>
      </c>
      <c r="J23" s="24">
        <f>F24</f>
        <v>9</v>
      </c>
      <c r="K23" s="25">
        <f>IF(I23=0,0,IF(I23="","",IF(I23&gt;J23,2,IF(I23&lt;J23,0,1))))</f>
        <v>2</v>
      </c>
      <c r="L23" s="24">
        <f>Leikjaplan!L10</f>
        <v>12</v>
      </c>
      <c r="M23" s="24">
        <f>F25</f>
        <v>10</v>
      </c>
      <c r="N23" s="25">
        <f t="shared" ref="N23:N24" si="6">IF(L23=0,0,IF(L23="","",IF(L23&gt;M23,2,IF(L23&lt;M23,0,1))))</f>
        <v>2</v>
      </c>
      <c r="O23" s="24">
        <v>15</v>
      </c>
      <c r="P23" s="24">
        <v>15</v>
      </c>
      <c r="Q23" s="25">
        <f t="shared" ref="Q23:Q25" si="7">IF(O23=0,0,IF(O23="","",IF(O23&gt;P23,2,IF(O23&lt;P23,0,1))))</f>
        <v>1</v>
      </c>
      <c r="R23" s="24">
        <f>C23+I23+L23+O23</f>
        <v>45</v>
      </c>
      <c r="S23" s="24">
        <f>D23+J23+M23+P23</f>
        <v>46</v>
      </c>
      <c r="T23" s="25">
        <f t="shared" ref="T23:T25" si="8">R23-S23</f>
        <v>-1</v>
      </c>
      <c r="U23" s="26">
        <f>E23+K23+N23+Q23</f>
        <v>5</v>
      </c>
      <c r="V23" s="27">
        <v>2</v>
      </c>
    </row>
    <row r="24" spans="1:22" x14ac:dyDescent="0.25">
      <c r="B24" s="71" t="s">
        <v>47</v>
      </c>
      <c r="C24" s="24">
        <f>Leikjaplan!U10</f>
        <v>12</v>
      </c>
      <c r="D24" s="24">
        <f>I22</f>
        <v>14</v>
      </c>
      <c r="E24" s="25">
        <f t="shared" ref="E24:E25" si="9">IF(C24=0,0,IF(C24="","",IF(C24&gt;D24,2,IF(C24&lt;D24,0,1))))</f>
        <v>0</v>
      </c>
      <c r="F24" s="24">
        <f>Leikjaplan!E41</f>
        <v>9</v>
      </c>
      <c r="G24" s="24">
        <f>I23</f>
        <v>11</v>
      </c>
      <c r="H24" s="25">
        <f>IF(F24=0,0,IF(F24="","",IF(F24&gt;G24,2,IF(F24&lt;G24,0,1))))</f>
        <v>0</v>
      </c>
      <c r="I24" s="163" t="s">
        <v>0</v>
      </c>
      <c r="J24" s="163"/>
      <c r="K24" s="164"/>
      <c r="L24" s="24">
        <f>Leikjaplan!S21</f>
        <v>6</v>
      </c>
      <c r="M24" s="24">
        <f>I25</f>
        <v>5</v>
      </c>
      <c r="N24" s="25">
        <f t="shared" si="6"/>
        <v>2</v>
      </c>
      <c r="O24" s="24">
        <v>6</v>
      </c>
      <c r="P24" s="24">
        <v>6</v>
      </c>
      <c r="Q24" s="25">
        <f t="shared" si="7"/>
        <v>1</v>
      </c>
      <c r="R24" s="24">
        <f>C24+F24+L24+O24</f>
        <v>33</v>
      </c>
      <c r="S24" s="24">
        <f>D24+G24+M24+P24</f>
        <v>36</v>
      </c>
      <c r="T24" s="25">
        <f t="shared" si="8"/>
        <v>-3</v>
      </c>
      <c r="U24" s="26">
        <f>E24+H24+N24+Q24</f>
        <v>3</v>
      </c>
      <c r="V24" s="27">
        <v>3</v>
      </c>
    </row>
    <row r="25" spans="1:22" x14ac:dyDescent="0.25">
      <c r="B25" s="71" t="s">
        <v>45</v>
      </c>
      <c r="C25" s="24">
        <f>Leikjaplan!S31</f>
        <v>5</v>
      </c>
      <c r="D25" s="24">
        <f>L22</f>
        <v>11</v>
      </c>
      <c r="E25" s="25">
        <f t="shared" si="9"/>
        <v>0</v>
      </c>
      <c r="F25" s="24">
        <f>Leikjaplan!N10</f>
        <v>10</v>
      </c>
      <c r="G25" s="24">
        <f>L23</f>
        <v>12</v>
      </c>
      <c r="H25" s="25">
        <f t="shared" ref="H25" si="10">IF(F25=0,0,IF(F25="","",IF(F25&gt;G25,2,IF(F25&lt;G25,0,1))))</f>
        <v>0</v>
      </c>
      <c r="I25" s="24">
        <f>Leikjaplan!U21</f>
        <v>5</v>
      </c>
      <c r="J25" s="24">
        <f>L24</f>
        <v>6</v>
      </c>
      <c r="K25" s="25">
        <f>IF(I25=0,0,IF(I25="","",IF(I25&gt;J25,2,IF(I25&lt;J25,0,1))))</f>
        <v>0</v>
      </c>
      <c r="L25" s="163" t="s">
        <v>0</v>
      </c>
      <c r="M25" s="163"/>
      <c r="N25" s="164"/>
      <c r="O25" s="24">
        <v>6</v>
      </c>
      <c r="P25" s="24">
        <v>6</v>
      </c>
      <c r="Q25" s="25">
        <f t="shared" si="7"/>
        <v>1</v>
      </c>
      <c r="R25" s="24">
        <f>C25+F25+I25+O25</f>
        <v>26</v>
      </c>
      <c r="S25" s="24">
        <f>D25+G25+J25+P25</f>
        <v>35</v>
      </c>
      <c r="T25" s="25">
        <f t="shared" si="8"/>
        <v>-9</v>
      </c>
      <c r="U25" s="26">
        <f>E25+H25+K25+Q25</f>
        <v>1</v>
      </c>
      <c r="V25" s="27">
        <v>4</v>
      </c>
    </row>
    <row r="26" spans="1:22" x14ac:dyDescent="0.25">
      <c r="B26" s="72"/>
      <c r="C26" s="24"/>
      <c r="D26" s="28"/>
      <c r="E26" s="25"/>
      <c r="F26" s="28"/>
      <c r="G26" s="28"/>
      <c r="H26" s="25"/>
      <c r="I26" s="28"/>
      <c r="J26" s="28"/>
      <c r="K26" s="25"/>
      <c r="L26" s="28"/>
      <c r="M26" s="28"/>
      <c r="N26" s="25"/>
      <c r="O26" s="179"/>
      <c r="P26" s="179"/>
      <c r="Q26" s="180"/>
      <c r="R26" s="24"/>
      <c r="S26" s="24"/>
      <c r="T26" s="25"/>
      <c r="U26" s="26"/>
      <c r="V26" s="29"/>
    </row>
    <row r="29" spans="1:22" x14ac:dyDescent="0.25">
      <c r="A29" s="93"/>
      <c r="B29" s="205" t="s">
        <v>88</v>
      </c>
      <c r="C29" s="207" t="s">
        <v>31</v>
      </c>
      <c r="D29" s="207"/>
      <c r="E29" s="208"/>
      <c r="F29" s="207" t="s">
        <v>63</v>
      </c>
      <c r="G29" s="207"/>
      <c r="H29" s="208"/>
      <c r="I29" s="207" t="s">
        <v>30</v>
      </c>
      <c r="J29" s="207"/>
      <c r="K29" s="208"/>
      <c r="L29" s="207" t="s">
        <v>50</v>
      </c>
      <c r="M29" s="207"/>
      <c r="N29" s="208"/>
      <c r="O29" s="207" t="s">
        <v>80</v>
      </c>
      <c r="P29" s="207"/>
      <c r="Q29" s="208"/>
      <c r="R29" s="169" t="s">
        <v>72</v>
      </c>
      <c r="S29" s="169"/>
      <c r="T29" s="170"/>
      <c r="U29" s="171" t="s">
        <v>73</v>
      </c>
      <c r="V29" s="173" t="s">
        <v>74</v>
      </c>
    </row>
    <row r="30" spans="1:22" x14ac:dyDescent="0.25">
      <c r="B30" s="206"/>
      <c r="C30" s="24" t="s">
        <v>72</v>
      </c>
      <c r="D30" s="24" t="s">
        <v>75</v>
      </c>
      <c r="E30" s="24" t="s">
        <v>76</v>
      </c>
      <c r="F30" s="24" t="s">
        <v>72</v>
      </c>
      <c r="G30" s="24" t="s">
        <v>75</v>
      </c>
      <c r="H30" s="24" t="s">
        <v>76</v>
      </c>
      <c r="I30" s="24" t="s">
        <v>72</v>
      </c>
      <c r="J30" s="24" t="s">
        <v>75</v>
      </c>
      <c r="K30" s="24" t="s">
        <v>76</v>
      </c>
      <c r="L30" s="24" t="s">
        <v>72</v>
      </c>
      <c r="M30" s="24" t="s">
        <v>75</v>
      </c>
      <c r="N30" s="24" t="s">
        <v>76</v>
      </c>
      <c r="O30" s="24" t="s">
        <v>72</v>
      </c>
      <c r="P30" s="24" t="s">
        <v>75</v>
      </c>
      <c r="Q30" s="24" t="s">
        <v>76</v>
      </c>
      <c r="R30" s="24" t="s">
        <v>72</v>
      </c>
      <c r="S30" s="24" t="s">
        <v>75</v>
      </c>
      <c r="T30" s="24" t="s">
        <v>77</v>
      </c>
      <c r="U30" s="172"/>
      <c r="V30" s="174"/>
    </row>
    <row r="31" spans="1:22" x14ac:dyDescent="0.25">
      <c r="B31" s="73" t="s">
        <v>31</v>
      </c>
      <c r="C31" s="163" t="s">
        <v>0</v>
      </c>
      <c r="D31" s="163"/>
      <c r="E31" s="164"/>
      <c r="F31" s="24">
        <f>Leikjaplan!L20</f>
        <v>14</v>
      </c>
      <c r="G31" s="24">
        <f>C32</f>
        <v>12</v>
      </c>
      <c r="H31" s="25">
        <f>IF(F31=0,0,IF(F31="","",IF(F31&gt;G31,2,IF(F31&lt;G31,0,1))))</f>
        <v>2</v>
      </c>
      <c r="I31" s="24">
        <f>Leikjaplan!U7</f>
        <v>10</v>
      </c>
      <c r="J31" s="24">
        <f>C33</f>
        <v>3</v>
      </c>
      <c r="K31" s="25">
        <f>IF(I31=0,0,IF(I31="","",IF(I31&gt;J31,2,IF(I31&lt;J31,0,1))))</f>
        <v>2</v>
      </c>
      <c r="L31" s="24">
        <f>Leikjaplan!L11</f>
        <v>12</v>
      </c>
      <c r="M31" s="24">
        <f>C34</f>
        <v>6</v>
      </c>
      <c r="N31" s="25">
        <f>IF(L31=0,0,IF(L31="","",IF(L31&gt;M31,2,IF(L31&lt;M31,0,1))))</f>
        <v>2</v>
      </c>
      <c r="O31" s="24">
        <v>12</v>
      </c>
      <c r="P31" s="24">
        <v>9</v>
      </c>
      <c r="Q31" s="25">
        <f>IF(O31=0,0,IF(O31="","",IF(O31&gt;P31,2,IF(O31&lt;P31,0,1))))</f>
        <v>2</v>
      </c>
      <c r="R31" s="24">
        <f>F31+I31+L31+O31</f>
        <v>48</v>
      </c>
      <c r="S31" s="24">
        <f>G31+J31+M31+P31</f>
        <v>30</v>
      </c>
      <c r="T31" s="25">
        <f>R31-S31</f>
        <v>18</v>
      </c>
      <c r="U31" s="26">
        <f>H31+K31+N31+Q31</f>
        <v>8</v>
      </c>
      <c r="V31" s="134">
        <v>1</v>
      </c>
    </row>
    <row r="32" spans="1:22" x14ac:dyDescent="0.25">
      <c r="B32" s="73" t="s">
        <v>63</v>
      </c>
      <c r="C32" s="24">
        <f>Leikjaplan!N20</f>
        <v>12</v>
      </c>
      <c r="D32" s="24">
        <f>F31</f>
        <v>14</v>
      </c>
      <c r="E32" s="25">
        <f>IF(C32=0,0,IF(C32="","",IF(C32&gt;D32,2,IF(C32&lt;D32,0,1))))</f>
        <v>0</v>
      </c>
      <c r="F32" s="163" t="s">
        <v>0</v>
      </c>
      <c r="G32" s="163"/>
      <c r="H32" s="164"/>
      <c r="I32" s="24">
        <f>Leikjaplan!S32</f>
        <v>15</v>
      </c>
      <c r="J32" s="24">
        <f>F33</f>
        <v>8</v>
      </c>
      <c r="K32" s="25">
        <f>IF(I32=0,0,IF(I32="","",IF(I32&gt;J32,2,IF(I32&lt;J32,0,1))))</f>
        <v>2</v>
      </c>
      <c r="L32" s="24">
        <f>Leikjaplan!U29</f>
        <v>8</v>
      </c>
      <c r="M32" s="24">
        <f>F34</f>
        <v>7</v>
      </c>
      <c r="N32" s="25">
        <f t="shared" ref="N32:N33" si="11">IF(L32=0,0,IF(L32="","",IF(L32&gt;M32,2,IF(L32&lt;M32,0,1))))</f>
        <v>2</v>
      </c>
      <c r="O32" s="24">
        <v>9</v>
      </c>
      <c r="P32" s="24">
        <v>12</v>
      </c>
      <c r="Q32" s="25">
        <f t="shared" ref="Q32:Q34" si="12">IF(O32=0,0,IF(O32="","",IF(O32&gt;P32,2,IF(O32&lt;P32,0,1))))</f>
        <v>0</v>
      </c>
      <c r="R32" s="24">
        <f>C32+I32+L32+O32</f>
        <v>44</v>
      </c>
      <c r="S32" s="24">
        <f>D32+J32+M32+P32</f>
        <v>41</v>
      </c>
      <c r="T32" s="25">
        <f t="shared" ref="T32:T34" si="13">R32-S32</f>
        <v>3</v>
      </c>
      <c r="U32" s="26">
        <f>E32+K32+N32+Q32</f>
        <v>4</v>
      </c>
      <c r="V32" s="27">
        <v>2</v>
      </c>
    </row>
    <row r="33" spans="1:22" x14ac:dyDescent="0.25">
      <c r="B33" s="73" t="s">
        <v>30</v>
      </c>
      <c r="C33" s="24">
        <f>Leikjaplan!S7</f>
        <v>3</v>
      </c>
      <c r="D33" s="24">
        <f>I31</f>
        <v>10</v>
      </c>
      <c r="E33" s="25">
        <f t="shared" ref="E33:E34" si="14">IF(C33=0,0,IF(C33="","",IF(C33&gt;D33,2,IF(C33&lt;D33,0,1))))</f>
        <v>0</v>
      </c>
      <c r="F33" s="24">
        <f>Leikjaplan!U32</f>
        <v>8</v>
      </c>
      <c r="G33" s="24">
        <f>I32</f>
        <v>15</v>
      </c>
      <c r="H33" s="25">
        <f>IF(F33=0,0,IF(F33="","",IF(F33&gt;G33,2,IF(F33&lt;G33,0,1))))</f>
        <v>0</v>
      </c>
      <c r="I33" s="163" t="s">
        <v>0</v>
      </c>
      <c r="J33" s="163"/>
      <c r="K33" s="164"/>
      <c r="L33" s="24">
        <f>Leikjaplan!U24</f>
        <v>1</v>
      </c>
      <c r="M33" s="24">
        <f>I34</f>
        <v>8</v>
      </c>
      <c r="N33" s="25">
        <f t="shared" si="11"/>
        <v>0</v>
      </c>
      <c r="O33" s="24">
        <v>3</v>
      </c>
      <c r="P33" s="24">
        <v>10</v>
      </c>
      <c r="Q33" s="25">
        <f t="shared" si="12"/>
        <v>0</v>
      </c>
      <c r="R33" s="24">
        <f>C33+F33+L33+O33</f>
        <v>15</v>
      </c>
      <c r="S33" s="24">
        <f>D33+G33+M33+P33</f>
        <v>43</v>
      </c>
      <c r="T33" s="25">
        <f t="shared" si="13"/>
        <v>-28</v>
      </c>
      <c r="U33" s="26">
        <f>E33+H33+N33+Q33</f>
        <v>0</v>
      </c>
      <c r="V33" s="27">
        <v>4</v>
      </c>
    </row>
    <row r="34" spans="1:22" x14ac:dyDescent="0.25">
      <c r="B34" s="73" t="s">
        <v>50</v>
      </c>
      <c r="C34" s="24">
        <f>Leikjaplan!N11</f>
        <v>6</v>
      </c>
      <c r="D34" s="24">
        <f>L31</f>
        <v>12</v>
      </c>
      <c r="E34" s="25">
        <f t="shared" si="14"/>
        <v>0</v>
      </c>
      <c r="F34" s="24">
        <f>Leikjaplan!S28</f>
        <v>7</v>
      </c>
      <c r="G34" s="24">
        <f>L32</f>
        <v>8</v>
      </c>
      <c r="H34" s="25">
        <f t="shared" ref="H34" si="15">IF(F34=0,0,IF(F34="","",IF(F34&gt;G34,2,IF(F34&lt;G34,0,1))))</f>
        <v>0</v>
      </c>
      <c r="I34" s="24">
        <f>Leikjaplan!S24</f>
        <v>8</v>
      </c>
      <c r="J34" s="24">
        <f>L33</f>
        <v>1</v>
      </c>
      <c r="K34" s="25">
        <f>IF(I34=0,0,IF(I34="","",IF(I34&gt;J34,2,IF(I34&lt;J34,0,1))))</f>
        <v>2</v>
      </c>
      <c r="L34" s="163" t="s">
        <v>0</v>
      </c>
      <c r="M34" s="163"/>
      <c r="N34" s="164"/>
      <c r="O34" s="24">
        <v>10</v>
      </c>
      <c r="P34" s="24">
        <v>3</v>
      </c>
      <c r="Q34" s="25">
        <f t="shared" si="12"/>
        <v>2</v>
      </c>
      <c r="R34" s="24">
        <f>C34+F34+I34+O34</f>
        <v>31</v>
      </c>
      <c r="S34" s="24">
        <f>D34+G34+J34+P34</f>
        <v>24</v>
      </c>
      <c r="T34" s="25">
        <f t="shared" si="13"/>
        <v>7</v>
      </c>
      <c r="U34" s="26">
        <f>E34+H34+K34+Q34</f>
        <v>4</v>
      </c>
      <c r="V34" s="27">
        <v>3</v>
      </c>
    </row>
    <row r="35" spans="1:22" x14ac:dyDescent="0.25">
      <c r="B35" s="74"/>
      <c r="C35" s="24"/>
      <c r="D35" s="28"/>
      <c r="E35" s="25"/>
      <c r="F35" s="28"/>
      <c r="G35" s="28"/>
      <c r="H35" s="25"/>
      <c r="I35" s="28"/>
      <c r="J35" s="28"/>
      <c r="K35" s="25"/>
      <c r="L35" s="28"/>
      <c r="M35" s="28"/>
      <c r="N35" s="25"/>
      <c r="O35" s="179"/>
      <c r="P35" s="179"/>
      <c r="Q35" s="180"/>
      <c r="R35" s="24"/>
      <c r="S35" s="24"/>
      <c r="T35" s="25"/>
      <c r="U35" s="26"/>
      <c r="V35" s="29"/>
    </row>
    <row r="38" spans="1:22" x14ac:dyDescent="0.25">
      <c r="A38" s="93"/>
      <c r="B38" s="209" t="s">
        <v>89</v>
      </c>
      <c r="C38" s="211" t="s">
        <v>17</v>
      </c>
      <c r="D38" s="211"/>
      <c r="E38" s="212"/>
      <c r="F38" s="211" t="s">
        <v>53</v>
      </c>
      <c r="G38" s="211"/>
      <c r="H38" s="212"/>
      <c r="I38" s="211" t="s">
        <v>52</v>
      </c>
      <c r="J38" s="211"/>
      <c r="K38" s="212"/>
      <c r="L38" s="211" t="s">
        <v>16</v>
      </c>
      <c r="M38" s="211"/>
      <c r="N38" s="212"/>
      <c r="O38" s="211" t="s">
        <v>80</v>
      </c>
      <c r="P38" s="211"/>
      <c r="Q38" s="212"/>
      <c r="R38" s="169" t="s">
        <v>72</v>
      </c>
      <c r="S38" s="169"/>
      <c r="T38" s="170"/>
      <c r="U38" s="171" t="s">
        <v>73</v>
      </c>
      <c r="V38" s="173" t="s">
        <v>74</v>
      </c>
    </row>
    <row r="39" spans="1:22" x14ac:dyDescent="0.25">
      <c r="B39" s="210"/>
      <c r="C39" s="24" t="s">
        <v>72</v>
      </c>
      <c r="D39" s="24" t="s">
        <v>75</v>
      </c>
      <c r="E39" s="24" t="s">
        <v>76</v>
      </c>
      <c r="F39" s="24" t="s">
        <v>72</v>
      </c>
      <c r="G39" s="24" t="s">
        <v>75</v>
      </c>
      <c r="H39" s="24" t="s">
        <v>76</v>
      </c>
      <c r="I39" s="24" t="s">
        <v>72</v>
      </c>
      <c r="J39" s="24" t="s">
        <v>75</v>
      </c>
      <c r="K39" s="24" t="s">
        <v>76</v>
      </c>
      <c r="L39" s="24" t="s">
        <v>72</v>
      </c>
      <c r="M39" s="24" t="s">
        <v>75</v>
      </c>
      <c r="N39" s="24" t="s">
        <v>76</v>
      </c>
      <c r="O39" s="24" t="s">
        <v>72</v>
      </c>
      <c r="P39" s="24" t="s">
        <v>75</v>
      </c>
      <c r="Q39" s="24" t="s">
        <v>76</v>
      </c>
      <c r="R39" s="24" t="s">
        <v>72</v>
      </c>
      <c r="S39" s="24" t="s">
        <v>75</v>
      </c>
      <c r="T39" s="24" t="s">
        <v>77</v>
      </c>
      <c r="U39" s="172"/>
      <c r="V39" s="174"/>
    </row>
    <row r="40" spans="1:22" x14ac:dyDescent="0.25">
      <c r="B40" s="75" t="s">
        <v>17</v>
      </c>
      <c r="C40" s="163" t="s">
        <v>0</v>
      </c>
      <c r="D40" s="163"/>
      <c r="E40" s="164"/>
      <c r="F40" s="24">
        <f>Leikjaplan!L25</f>
        <v>8</v>
      </c>
      <c r="G40" s="24">
        <f>C41</f>
        <v>1</v>
      </c>
      <c r="H40" s="25">
        <f>IF(F40=0,0,IF(F40="","",IF(F40&gt;G40,2,IF(F40&lt;G40,0,1))))</f>
        <v>2</v>
      </c>
      <c r="I40" s="24">
        <f>Leikjaplan!L30</f>
        <v>10</v>
      </c>
      <c r="J40" s="24">
        <f>C42</f>
        <v>8</v>
      </c>
      <c r="K40" s="25">
        <f>IF(I40=0,0,IF(I40="","",IF(I40&gt;J40,2,IF(I40&lt;J40,0,1))))</f>
        <v>2</v>
      </c>
      <c r="L40" s="24">
        <f>Leikjaplan!G6</f>
        <v>13</v>
      </c>
      <c r="M40" s="24">
        <f>C43</f>
        <v>7</v>
      </c>
      <c r="N40" s="25">
        <f>IF(L40=0,0,IF(L40="","",IF(L40&gt;M40,2,IF(L40&lt;M40,0,1))))</f>
        <v>2</v>
      </c>
      <c r="O40" s="24">
        <v>11</v>
      </c>
      <c r="P40" s="24">
        <v>7</v>
      </c>
      <c r="Q40" s="25">
        <f>IF(O40=0,0,IF(O40="","",IF(O40&gt;P40,2,IF(O40&lt;P40,0,1))))</f>
        <v>2</v>
      </c>
      <c r="R40" s="24">
        <f>F40+I40+L40+O40</f>
        <v>42</v>
      </c>
      <c r="S40" s="24">
        <f>G40+J40+M40+P40</f>
        <v>23</v>
      </c>
      <c r="T40" s="25">
        <f>R40-S40</f>
        <v>19</v>
      </c>
      <c r="U40" s="26">
        <f>H40+K40+N40+Q40</f>
        <v>8</v>
      </c>
      <c r="V40" s="134">
        <v>1</v>
      </c>
    </row>
    <row r="41" spans="1:22" x14ac:dyDescent="0.25">
      <c r="B41" s="75" t="s">
        <v>53</v>
      </c>
      <c r="C41" s="24">
        <f>Leikjaplan!N25</f>
        <v>1</v>
      </c>
      <c r="D41" s="24">
        <f>F40</f>
        <v>8</v>
      </c>
      <c r="E41" s="25">
        <f>IF(C41=0,0,IF(C41="","",IF(C41&gt;D41,2,IF(C41&lt;D41,0,1))))</f>
        <v>0</v>
      </c>
      <c r="F41" s="163" t="s">
        <v>0</v>
      </c>
      <c r="G41" s="163"/>
      <c r="H41" s="164"/>
      <c r="I41" s="24">
        <f>Leikjaplan!G12</f>
        <v>7</v>
      </c>
      <c r="J41" s="24">
        <f>F42</f>
        <v>7</v>
      </c>
      <c r="K41" s="25">
        <f>IF(I41=0,0,IF(I41="","",IF(I41&gt;J41,2,IF(I41&lt;J41,0,1))))</f>
        <v>1</v>
      </c>
      <c r="L41" s="24">
        <f>Leikjaplan!E29</f>
        <v>11</v>
      </c>
      <c r="M41" s="24">
        <f>F43</f>
        <v>13</v>
      </c>
      <c r="N41" s="25">
        <f t="shared" ref="N41:N42" si="16">IF(L41=0,0,IF(L41="","",IF(L41&gt;M41,2,IF(L41&lt;M41,0,1))))</f>
        <v>0</v>
      </c>
      <c r="O41" s="24">
        <v>6</v>
      </c>
      <c r="P41" s="24">
        <v>8</v>
      </c>
      <c r="Q41" s="25">
        <f t="shared" ref="Q41:Q43" si="17">IF(O41=0,0,IF(O41="","",IF(O41&gt;P41,2,IF(O41&lt;P41,0,1))))</f>
        <v>0</v>
      </c>
      <c r="R41" s="24">
        <f>C41+I41+L41+O41</f>
        <v>25</v>
      </c>
      <c r="S41" s="24">
        <f>D41+J41+M41+P41</f>
        <v>36</v>
      </c>
      <c r="T41" s="25">
        <f t="shared" ref="T41:T43" si="18">R41-S41</f>
        <v>-11</v>
      </c>
      <c r="U41" s="26">
        <f>E41+K41+N41+Q41</f>
        <v>1</v>
      </c>
      <c r="V41" s="27">
        <v>4</v>
      </c>
    </row>
    <row r="42" spans="1:22" x14ac:dyDescent="0.25">
      <c r="B42" s="75" t="s">
        <v>52</v>
      </c>
      <c r="C42" s="24">
        <f>Leikjaplan!N30</f>
        <v>8</v>
      </c>
      <c r="D42" s="24">
        <f>I40</f>
        <v>10</v>
      </c>
      <c r="E42" s="25">
        <f t="shared" ref="E42:E43" si="19">IF(C42=0,0,IF(C42="","",IF(C42&gt;D42,2,IF(C42&lt;D42,0,1))))</f>
        <v>0</v>
      </c>
      <c r="F42" s="24">
        <f>Leikjaplan!E12</f>
        <v>7</v>
      </c>
      <c r="G42" s="24">
        <f>I41</f>
        <v>7</v>
      </c>
      <c r="H42" s="25">
        <f>IF(F42=0,0,IF(F42="","",IF(F42&gt;G42,2,IF(F42&lt;G42,0,1))))</f>
        <v>1</v>
      </c>
      <c r="I42" s="163" t="s">
        <v>0</v>
      </c>
      <c r="J42" s="163"/>
      <c r="K42" s="164"/>
      <c r="L42" s="24">
        <f>Leikjaplan!E21</f>
        <v>5</v>
      </c>
      <c r="M42" s="24">
        <f>I43</f>
        <v>6</v>
      </c>
      <c r="N42" s="25">
        <f t="shared" si="16"/>
        <v>0</v>
      </c>
      <c r="O42" s="24">
        <v>8</v>
      </c>
      <c r="P42" s="24">
        <v>6</v>
      </c>
      <c r="Q42" s="25">
        <f t="shared" si="17"/>
        <v>2</v>
      </c>
      <c r="R42" s="24">
        <f>C42+F42+L42+O42</f>
        <v>28</v>
      </c>
      <c r="S42" s="24">
        <f>D42+G42+M42+P42</f>
        <v>29</v>
      </c>
      <c r="T42" s="25">
        <f t="shared" si="18"/>
        <v>-1</v>
      </c>
      <c r="U42" s="26">
        <f>E42+H42+N42+Q42</f>
        <v>3</v>
      </c>
      <c r="V42" s="27">
        <v>3</v>
      </c>
    </row>
    <row r="43" spans="1:22" x14ac:dyDescent="0.25">
      <c r="B43" s="75" t="s">
        <v>16</v>
      </c>
      <c r="C43" s="24">
        <f>Leikjaplan!E6</f>
        <v>7</v>
      </c>
      <c r="D43" s="24">
        <f>L40</f>
        <v>13</v>
      </c>
      <c r="E43" s="25">
        <f t="shared" si="19"/>
        <v>0</v>
      </c>
      <c r="F43" s="24">
        <f>Leikjaplan!G29</f>
        <v>13</v>
      </c>
      <c r="G43" s="24">
        <f>L41</f>
        <v>11</v>
      </c>
      <c r="H43" s="25">
        <f t="shared" ref="H43" si="20">IF(F43=0,0,IF(F43="","",IF(F43&gt;G43,2,IF(F43&lt;G43,0,1))))</f>
        <v>2</v>
      </c>
      <c r="I43" s="24">
        <f>Leikjaplan!G21</f>
        <v>6</v>
      </c>
      <c r="J43" s="24">
        <f>L42</f>
        <v>5</v>
      </c>
      <c r="K43" s="25">
        <f>IF(I43=0,0,IF(I43="","",IF(I43&gt;J43,2,IF(I43&lt;J43,0,1))))</f>
        <v>2</v>
      </c>
      <c r="L43" s="163" t="s">
        <v>0</v>
      </c>
      <c r="M43" s="163"/>
      <c r="N43" s="164"/>
      <c r="O43" s="24">
        <v>7</v>
      </c>
      <c r="P43" s="24">
        <v>11</v>
      </c>
      <c r="Q43" s="25">
        <f t="shared" si="17"/>
        <v>0</v>
      </c>
      <c r="R43" s="24">
        <f>C43+F43+I43+O43</f>
        <v>33</v>
      </c>
      <c r="S43" s="24">
        <f>D43+G43+J43+P43</f>
        <v>40</v>
      </c>
      <c r="T43" s="25">
        <f t="shared" si="18"/>
        <v>-7</v>
      </c>
      <c r="U43" s="26">
        <f>E43+H43+K43+Q43</f>
        <v>4</v>
      </c>
      <c r="V43" s="27">
        <v>2</v>
      </c>
    </row>
    <row r="44" spans="1:22" x14ac:dyDescent="0.25">
      <c r="B44" s="76"/>
      <c r="C44" s="24"/>
      <c r="D44" s="28"/>
      <c r="E44" s="25"/>
      <c r="F44" s="28"/>
      <c r="G44" s="28"/>
      <c r="H44" s="25"/>
      <c r="I44" s="28"/>
      <c r="J44" s="28"/>
      <c r="K44" s="25"/>
      <c r="L44" s="28"/>
      <c r="M44" s="28"/>
      <c r="N44" s="25"/>
      <c r="O44" s="179"/>
      <c r="P44" s="179"/>
      <c r="Q44" s="180"/>
      <c r="R44" s="24"/>
      <c r="S44" s="24"/>
      <c r="T44" s="25"/>
      <c r="U44" s="26"/>
      <c r="V44" s="29"/>
    </row>
  </sheetData>
  <mergeCells count="70">
    <mergeCell ref="I42:K42"/>
    <mergeCell ref="L43:N43"/>
    <mergeCell ref="O44:Q44"/>
    <mergeCell ref="R38:T38"/>
    <mergeCell ref="U38:U39"/>
    <mergeCell ref="V38:V39"/>
    <mergeCell ref="C40:E40"/>
    <mergeCell ref="F41:H41"/>
    <mergeCell ref="I33:K33"/>
    <mergeCell ref="L34:N34"/>
    <mergeCell ref="O35:Q35"/>
    <mergeCell ref="O38:Q38"/>
    <mergeCell ref="B38:B39"/>
    <mergeCell ref="C38:E38"/>
    <mergeCell ref="F38:H38"/>
    <mergeCell ref="I38:K38"/>
    <mergeCell ref="L38:N38"/>
    <mergeCell ref="R29:T29"/>
    <mergeCell ref="U29:U30"/>
    <mergeCell ref="V29:V30"/>
    <mergeCell ref="C31:E31"/>
    <mergeCell ref="F32:H32"/>
    <mergeCell ref="I24:K24"/>
    <mergeCell ref="L25:N25"/>
    <mergeCell ref="O26:Q26"/>
    <mergeCell ref="B29:B30"/>
    <mergeCell ref="C29:E29"/>
    <mergeCell ref="F29:H29"/>
    <mergeCell ref="I29:K29"/>
    <mergeCell ref="L29:N29"/>
    <mergeCell ref="O29:Q29"/>
    <mergeCell ref="R20:T20"/>
    <mergeCell ref="U20:U21"/>
    <mergeCell ref="V20:V21"/>
    <mergeCell ref="C22:E22"/>
    <mergeCell ref="F23:H23"/>
    <mergeCell ref="F14:H14"/>
    <mergeCell ref="I15:K15"/>
    <mergeCell ref="L16:N16"/>
    <mergeCell ref="O17:Q17"/>
    <mergeCell ref="B20:B21"/>
    <mergeCell ref="C20:E20"/>
    <mergeCell ref="F20:H20"/>
    <mergeCell ref="I20:K20"/>
    <mergeCell ref="L20:N20"/>
    <mergeCell ref="O20:Q20"/>
    <mergeCell ref="O11:Q11"/>
    <mergeCell ref="R11:T11"/>
    <mergeCell ref="U11:U12"/>
    <mergeCell ref="V11:V12"/>
    <mergeCell ref="C13:E13"/>
    <mergeCell ref="B11:B12"/>
    <mergeCell ref="C11:E11"/>
    <mergeCell ref="F11:H11"/>
    <mergeCell ref="I11:K11"/>
    <mergeCell ref="L11:N11"/>
    <mergeCell ref="C4:E4"/>
    <mergeCell ref="F5:H5"/>
    <mergeCell ref="I6:K6"/>
    <mergeCell ref="B2:B3"/>
    <mergeCell ref="C2:E2"/>
    <mergeCell ref="F2:H2"/>
    <mergeCell ref="I2:K2"/>
    <mergeCell ref="L7:N7"/>
    <mergeCell ref="O8:Q8"/>
    <mergeCell ref="R2:T2"/>
    <mergeCell ref="U2:U3"/>
    <mergeCell ref="V2:V3"/>
    <mergeCell ref="L2:N2"/>
    <mergeCell ref="O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3" ma:contentTypeDescription="Create a new document." ma:contentTypeScope="" ma:versionID="0682ac6d0c37459b28b706090ff2846f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4bfd3fa7fde781e1a4c7dca495b0da4f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A0EA15-F532-4288-8308-99C32D987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D2AFA-1158-48AE-93C9-74967DDE2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1e62e-57de-4134-a34c-886db3bf6e21"/>
    <ds:schemaRef ds:uri="f8de8bcd-23c9-4ffc-9f30-6f72678a52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BCF953-F1F7-4BD7-8A17-3CEE2C09A1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Forsíða</vt:lpstr>
      <vt:lpstr>Leikjaplan</vt:lpstr>
      <vt:lpstr>Stöðutöflur - karla</vt:lpstr>
      <vt:lpstr>Stöðutöflur - kvenna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 Þór Bjarnason</dc:creator>
  <cp:keywords/>
  <dc:description/>
  <cp:lastModifiedBy>Magnús Kári Jónsson</cp:lastModifiedBy>
  <cp:revision/>
  <dcterms:created xsi:type="dcterms:W3CDTF">2022-03-22T15:26:04Z</dcterms:created>
  <dcterms:modified xsi:type="dcterms:W3CDTF">2022-04-26T15:48:01Z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0x010100BD41C7A755248F44821A306A8603931B</vt:lpwstr>
  </property>
</Properties>
</file>